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I:\RESEARCH\Programs\Value of Tourism\2021 Value of Tourism_2022_23\6. Report\Data Tables\"/>
    </mc:Choice>
  </mc:AlternateContent>
  <xr:revisionPtr revIDLastSave="0" documentId="13_ncr:1_{CF98A5F2-8C9F-4011-A647-548C7B256F5C}" xr6:coauthVersionLast="47" xr6:coauthVersionMax="47" xr10:uidLastSave="{00000000-0000-0000-0000-000000000000}"/>
  <bookViews>
    <workbookView xWindow="-110" yWindow="-110" windowWidth="19420" windowHeight="10420" tabRatio="879" xr2:uid="{00000000-000D-0000-FFFF-FFFF00000000}"/>
  </bookViews>
  <sheets>
    <sheet name="2021 Value of Tourism" sheetId="9" r:id="rId1"/>
    <sheet name="Table of Contents" sheetId="5" r:id="rId2"/>
    <sheet name="Notes" sheetId="28" r:id="rId3"/>
    <sheet name="1_ Summary" sheetId="6" r:id="rId4"/>
    <sheet name="2_Revenue by Sector " sheetId="7" r:id="rId5"/>
    <sheet name="3_Export Revenue " sheetId="8" r:id="rId6"/>
    <sheet name="4_Room Revenue by Com. " sheetId="10" r:id="rId7"/>
    <sheet name="5_GDP by Sector" sheetId="11" r:id="rId8"/>
    <sheet name="6_Indexed GDP by Sector" sheetId="12" r:id="rId9"/>
    <sheet name="7_GDP by Primary Resource" sheetId="13" r:id="rId10"/>
    <sheet name="8_Tourism Price Index" sheetId="14" r:id="rId11"/>
    <sheet name="9_Establishment by Size" sheetId="15" r:id="rId12"/>
    <sheet name="10_Establisment by Sector" sheetId="16" r:id="rId13"/>
    <sheet name="11_Establishment by Region" sheetId="17" r:id="rId14"/>
    <sheet name="12_Employment by Sector" sheetId="18" r:id="rId15"/>
    <sheet name="13_Wages &amp; Salaries by Sector" sheetId="20" r:id="rId16"/>
    <sheet name="14_Domestic Visitor Volume" sheetId="22" r:id="rId17"/>
    <sheet name="15_Domestic Expenditures" sheetId="23" r:id="rId18"/>
    <sheet name="16_Int. Visitor Volume" sheetId="24" r:id="rId19"/>
    <sheet name="17_Int. Volume % Change " sheetId="25" r:id="rId20"/>
    <sheet name="18_Int. Expenditures" sheetId="26" r:id="rId21"/>
    <sheet name="19_Int. Expenditures % Change" sheetId="27" r:id="rId22"/>
  </sheets>
  <externalReferences>
    <externalReference r:id="rId2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3" l="1"/>
  <c r="J17" i="23"/>
  <c r="K17" i="23"/>
  <c r="I18" i="23"/>
  <c r="J18" i="23"/>
  <c r="K18" i="23"/>
  <c r="J13" i="23"/>
  <c r="K13" i="23"/>
  <c r="J14" i="23"/>
  <c r="K14" i="23"/>
  <c r="J15" i="23"/>
  <c r="K15" i="23"/>
  <c r="J16" i="23"/>
  <c r="K16" i="23"/>
  <c r="I14" i="23"/>
  <c r="I15" i="23"/>
  <c r="I16" i="23"/>
  <c r="I13" i="23"/>
  <c r="J12" i="23"/>
  <c r="K12" i="23"/>
  <c r="I12" i="23"/>
  <c r="F18" i="23"/>
  <c r="G18" i="23"/>
  <c r="E18" i="23"/>
  <c r="F17" i="23"/>
  <c r="G17" i="23"/>
  <c r="E17" i="23"/>
  <c r="F13" i="23"/>
  <c r="G13" i="23"/>
  <c r="F14" i="23"/>
  <c r="G14" i="23"/>
  <c r="F15" i="23"/>
  <c r="G15" i="23"/>
  <c r="F16" i="23"/>
  <c r="G16" i="23"/>
  <c r="E14" i="23"/>
  <c r="E15" i="23"/>
  <c r="E16" i="23"/>
  <c r="E13" i="23"/>
  <c r="F12" i="23"/>
  <c r="G12" i="23"/>
  <c r="E12" i="23"/>
  <c r="J18" i="22"/>
  <c r="K18" i="22"/>
  <c r="I18" i="22"/>
  <c r="I13" i="22"/>
  <c r="J13" i="22"/>
  <c r="K13" i="22"/>
  <c r="I14" i="22"/>
  <c r="J14" i="22"/>
  <c r="K14" i="22"/>
  <c r="I15" i="22"/>
  <c r="J15" i="22"/>
  <c r="K15" i="22"/>
  <c r="I16" i="22"/>
  <c r="J16" i="22"/>
  <c r="K16" i="22"/>
  <c r="I17" i="22"/>
  <c r="J17" i="22"/>
  <c r="K17" i="22"/>
  <c r="J12" i="22"/>
  <c r="K12" i="22"/>
  <c r="I12" i="22"/>
  <c r="F18" i="22"/>
  <c r="G18" i="22"/>
  <c r="E18" i="22"/>
  <c r="E17" i="22"/>
  <c r="F17" i="22"/>
  <c r="G17" i="22"/>
  <c r="E13" i="22"/>
  <c r="F13" i="22"/>
  <c r="G13" i="22"/>
  <c r="E14" i="22"/>
  <c r="F14" i="22"/>
  <c r="G14" i="22"/>
  <c r="E15" i="22"/>
  <c r="F15" i="22"/>
  <c r="G15" i="22"/>
  <c r="E16" i="22"/>
  <c r="F16" i="22"/>
  <c r="G16" i="22"/>
  <c r="F12" i="22"/>
  <c r="G12" i="22"/>
  <c r="E12" i="22"/>
  <c r="E19" i="15" l="1"/>
  <c r="F19" i="15"/>
  <c r="G19" i="15"/>
  <c r="H19" i="15"/>
  <c r="I19" i="15"/>
  <c r="J19" i="15"/>
  <c r="K19" i="15"/>
  <c r="L19" i="15"/>
  <c r="M19" i="15"/>
  <c r="N19" i="15"/>
  <c r="D19" i="15"/>
  <c r="E27" i="26"/>
  <c r="F27" i="26"/>
  <c r="G27" i="26"/>
  <c r="H27" i="26"/>
  <c r="I27" i="26"/>
  <c r="J27" i="26"/>
  <c r="K27" i="26"/>
  <c r="L27" i="26"/>
  <c r="D27" i="26"/>
  <c r="E35" i="10"/>
  <c r="F35" i="10"/>
  <c r="G35" i="10"/>
  <c r="H35" i="10"/>
  <c r="I35" i="10"/>
  <c r="J35" i="10"/>
  <c r="K35" i="10"/>
  <c r="L35" i="10"/>
  <c r="M35" i="10"/>
  <c r="N35" i="10"/>
  <c r="D35" i="10"/>
</calcChain>
</file>

<file path=xl/sharedStrings.xml><?xml version="1.0" encoding="utf-8"?>
<sst xmlns="http://schemas.openxmlformats.org/spreadsheetml/2006/main" count="598" uniqueCount="194">
  <si>
    <t>Table 1: Summary of key economic indicators for the tourism industry and year-over-year change</t>
  </si>
  <si>
    <t>% change</t>
  </si>
  <si>
    <t>N/A</t>
  </si>
  <si>
    <t>Total businesses</t>
  </si>
  <si>
    <t>Table 2: Tourism revenue and year-over-year change by sector</t>
  </si>
  <si>
    <t>Sectors</t>
  </si>
  <si>
    <t>Revenue ($ millions)</t>
  </si>
  <si>
    <t>Accommodation and food services</t>
  </si>
  <si>
    <t>Transportation services</t>
  </si>
  <si>
    <t>Retail services</t>
  </si>
  <si>
    <t>Other services</t>
  </si>
  <si>
    <t>Overall</t>
  </si>
  <si>
    <t>Table 3: Comparing export revenues for BC’s primary commodities in millions</t>
  </si>
  <si>
    <t>BC Primary Commodities</t>
  </si>
  <si>
    <t>Forest industry</t>
  </si>
  <si>
    <t>Wood products</t>
  </si>
  <si>
    <t>Pulp and paper products</t>
  </si>
  <si>
    <t>Agriculture and food</t>
  </si>
  <si>
    <t>Fish products</t>
  </si>
  <si>
    <t>Metallic mineral products</t>
  </si>
  <si>
    <t>Energy products</t>
  </si>
  <si>
    <t>Tourism industry</t>
  </si>
  <si>
    <t>Fernie</t>
  </si>
  <si>
    <t>Kamloops</t>
  </si>
  <si>
    <t>Kelowna</t>
  </si>
  <si>
    <t>Parksville</t>
  </si>
  <si>
    <t>Penticton</t>
  </si>
  <si>
    <t>Prince George</t>
  </si>
  <si>
    <t>Prince Rupert</t>
  </si>
  <si>
    <t>Revelstoke</t>
  </si>
  <si>
    <t>Richmond</t>
  </si>
  <si>
    <t>Tofino</t>
  </si>
  <si>
    <t>Vancouver</t>
  </si>
  <si>
    <t>Victoria</t>
  </si>
  <si>
    <t>Whistler</t>
  </si>
  <si>
    <t>GDP ($ millions)</t>
  </si>
  <si>
    <t>Industries</t>
  </si>
  <si>
    <t>Forestry</t>
  </si>
  <si>
    <t xml:space="preserve">Mining </t>
  </si>
  <si>
    <t>Oil and Gas Extraction</t>
  </si>
  <si>
    <t>Tourism</t>
  </si>
  <si>
    <t>Mining</t>
  </si>
  <si>
    <t>Establishments</t>
  </si>
  <si>
    <t>1 to 4 employees</t>
  </si>
  <si>
    <t>5 to 9 employees</t>
  </si>
  <si>
    <t>10 to 19 employees</t>
  </si>
  <si>
    <t>20 to 49 employees</t>
  </si>
  <si>
    <t>50 to 199 employees</t>
  </si>
  <si>
    <t>200 or more employees</t>
  </si>
  <si>
    <t>Food and beverage</t>
  </si>
  <si>
    <t>Accommodation</t>
  </si>
  <si>
    <t>Transportation</t>
  </si>
  <si>
    <t>Amusement, gambling and recreation</t>
  </si>
  <si>
    <t>Performing arts and sports</t>
  </si>
  <si>
    <t>Heritage institutions</t>
  </si>
  <si>
    <t>Region</t>
  </si>
  <si>
    <t>Vancouver Island</t>
  </si>
  <si>
    <t>Vancouver, Coast and Mountains</t>
  </si>
  <si>
    <t>Thompson Okanagan</t>
  </si>
  <si>
    <t>Kootenay Rockies</t>
  </si>
  <si>
    <t>Cariboo Chilcotin Coast</t>
  </si>
  <si>
    <t>Northern BC</t>
  </si>
  <si>
    <t>Standard geographic coding not available</t>
  </si>
  <si>
    <t>Employment</t>
  </si>
  <si>
    <t xml:space="preserve">Retail services </t>
  </si>
  <si>
    <t>Wages &amp; salaries ($ millions)</t>
  </si>
  <si>
    <t>Market</t>
  </si>
  <si>
    <t>British Columbia</t>
  </si>
  <si>
    <t>Alberta</t>
  </si>
  <si>
    <t>Ontario</t>
  </si>
  <si>
    <t>Quebec</t>
  </si>
  <si>
    <t>Prairies</t>
  </si>
  <si>
    <t>Atlantic</t>
  </si>
  <si>
    <t>Volume (‘000)</t>
  </si>
  <si>
    <t>United States</t>
  </si>
  <si>
    <t xml:space="preserve">   California</t>
  </si>
  <si>
    <t xml:space="preserve">   Oregon</t>
  </si>
  <si>
    <t xml:space="preserve">   Florida</t>
  </si>
  <si>
    <t xml:space="preserve">   Texas</t>
  </si>
  <si>
    <t>Asia/Pacific</t>
  </si>
  <si>
    <t xml:space="preserve">   Japan</t>
  </si>
  <si>
    <t xml:space="preserve">   Australia</t>
  </si>
  <si>
    <t xml:space="preserve">   South Korea</t>
  </si>
  <si>
    <t xml:space="preserve">   China</t>
  </si>
  <si>
    <t xml:space="preserve">   New Zealand</t>
  </si>
  <si>
    <t xml:space="preserve">   India</t>
  </si>
  <si>
    <t>Europe</t>
  </si>
  <si>
    <t xml:space="preserve">   United Kingdom</t>
  </si>
  <si>
    <t xml:space="preserve">   Germany</t>
  </si>
  <si>
    <t xml:space="preserve">   Netherlands</t>
  </si>
  <si>
    <t xml:space="preserve">   France</t>
  </si>
  <si>
    <t>Mexico</t>
  </si>
  <si>
    <t>TOTAL INTERNATIONAL</t>
  </si>
  <si>
    <t>Volume (% change)</t>
  </si>
  <si>
    <t>Expenditures ($ millions)</t>
  </si>
  <si>
    <t>Expenditures (% change)</t>
  </si>
  <si>
    <t>Communities (Above)</t>
  </si>
  <si>
    <t>Table 8: Tourism Price Index (TPI)</t>
  </si>
  <si>
    <t>Tourism Price Index</t>
  </si>
  <si>
    <t>Table 10: Tourism establishments and year-over-year change by sector</t>
  </si>
  <si>
    <t>Table 11: Tourism establishments and year-over-year change by region</t>
  </si>
  <si>
    <t>Table 12: Tourism employment and year-over-year change by sector</t>
  </si>
  <si>
    <t>Other International</t>
  </si>
  <si>
    <t>Business Size</t>
  </si>
  <si>
    <t>Table 6: Comparing GDP of tourism sectors using an index (2012=100)</t>
  </si>
  <si>
    <t xml:space="preserve">RESEARCH AND ANALYTICS </t>
  </si>
  <si>
    <t>TourismResearch@DestinationBC.ca</t>
  </si>
  <si>
    <t xml:space="preserve">For more information, please contact: </t>
  </si>
  <si>
    <t>Table 7: Comparing GDP of BC primary resource industries (2012 = 100)</t>
  </si>
  <si>
    <t>Table 5: Tourism GDP using 2012 dollars and year-over-year change by sector</t>
  </si>
  <si>
    <t>Index (2012 = 100)</t>
  </si>
  <si>
    <t>MRDT Revenue ($ 000)</t>
  </si>
  <si>
    <t>Table 6: Comparing GDP of tourism sectors using an index (2012 = 100)</t>
  </si>
  <si>
    <t>Total revenue                                     ($ millions)</t>
  </si>
  <si>
    <t>Gross Domestic Product                (GDP; $2012 millions)</t>
  </si>
  <si>
    <t>Wages and salaries                         ($ millions)</t>
  </si>
  <si>
    <t>Tourism export revenue                  ($ millions)</t>
  </si>
  <si>
    <t xml:space="preserve">Tourism employment                  ('000s) </t>
  </si>
  <si>
    <t xml:space="preserve">International visitors              ('000s) </t>
  </si>
  <si>
    <t>Recreation services</t>
  </si>
  <si>
    <t>Table 13: Tourism wages and salaries and year-over-year change by sector</t>
  </si>
  <si>
    <t>Table 14: Domestic visitor volume and year-over-year change by market of origin</t>
  </si>
  <si>
    <t>Table 15: Domestic visitor expenditures and year-over-year change by market of origin</t>
  </si>
  <si>
    <t>Table 16: International visitor volume by market of origin</t>
  </si>
  <si>
    <t>Table 17: International visitor volume year-over-year change by market of origin</t>
  </si>
  <si>
    <t>Table 18: International visitor expenditures by market of origin</t>
  </si>
  <si>
    <t>Table 19: International visitor expenditures year-over-year change by market of origin</t>
  </si>
  <si>
    <t>Table 3: Comparing export revenues for BC's primary commodities in millions</t>
  </si>
  <si>
    <t>Table 9: Tourism establishments and year-over-year change by business size</t>
  </si>
  <si>
    <t>Table 4: Estimated accommodation room revenue by community</t>
  </si>
  <si>
    <t>Domestic expenditures ($ millions)</t>
  </si>
  <si>
    <t>Domestic visitor volume (‘000s)</t>
  </si>
  <si>
    <t>Table of Contents</t>
  </si>
  <si>
    <r>
      <rPr>
        <b/>
        <sz val="10"/>
        <color theme="1"/>
        <rFont val="Calibri"/>
        <family val="2"/>
        <scheme val="minor"/>
      </rPr>
      <t>Note:</t>
    </r>
    <r>
      <rPr>
        <sz val="10"/>
        <color theme="1"/>
        <rFont val="Calibri"/>
        <family val="2"/>
        <scheme val="minor"/>
      </rPr>
      <t xml:space="preserve"> A line '</t>
    </r>
    <r>
      <rPr>
        <b/>
        <sz val="10"/>
        <color theme="1"/>
        <rFont val="Calibri"/>
        <family val="2"/>
        <scheme val="minor"/>
      </rPr>
      <t>|</t>
    </r>
    <r>
      <rPr>
        <sz val="10"/>
        <color theme="1"/>
        <rFont val="Calibri"/>
        <family val="2"/>
        <scheme val="minor"/>
      </rPr>
      <t>' between years indicates a break in methodology/data and therefore periods should not be compared.</t>
    </r>
  </si>
  <si>
    <r>
      <rPr>
        <b/>
        <sz val="10"/>
        <color theme="1"/>
        <rFont val="Calibri"/>
        <family val="2"/>
        <scheme val="minor"/>
      </rPr>
      <t>Source:</t>
    </r>
    <r>
      <rPr>
        <b/>
        <i/>
        <sz val="10"/>
        <color theme="1"/>
        <rFont val="Calibri"/>
        <family val="2"/>
        <scheme val="minor"/>
      </rPr>
      <t xml:space="preserve"> </t>
    </r>
    <r>
      <rPr>
        <i/>
        <sz val="10"/>
        <color theme="1"/>
        <rFont val="Calibri"/>
        <family val="2"/>
        <scheme val="minor"/>
      </rPr>
      <t xml:space="preserve">BC Stats. </t>
    </r>
  </si>
  <si>
    <t>Notes</t>
  </si>
  <si>
    <t>TOTAL DOMESTIC</t>
  </si>
  <si>
    <t>A supplementary document providing definitions and methodology will be made available. In the meantime, please contact Research &amp; Analytics at TourismResearch@DestinationBC.ca for any questions</t>
  </si>
  <si>
    <t>BC Overall</t>
  </si>
  <si>
    <t>“Destination British Columbia” and “Destination BC”, and all associated logos/trade-marks are trade-marks or Official Marks of Destination BC Corp.</t>
  </si>
  <si>
    <t>Agriculture and Fish</t>
  </si>
  <si>
    <t>MRDT Community Room Revenue ($Billions)</t>
  </si>
  <si>
    <t>50+ employees</t>
  </si>
  <si>
    <t>Each tab includes specific sub-sourcing and notes for each indicator/data table</t>
  </si>
  <si>
    <t>Provincial, Regional &amp; Municipal tax revenue  ($ millions)</t>
  </si>
  <si>
    <r>
      <rPr>
        <b/>
        <sz val="10"/>
        <color theme="1"/>
        <rFont val="Calibri"/>
        <family val="2"/>
        <scheme val="minor"/>
      </rPr>
      <t xml:space="preserve">Note: </t>
    </r>
    <r>
      <rPr>
        <sz val="10"/>
        <color theme="1"/>
        <rFont val="Calibri"/>
        <family val="2"/>
        <scheme val="minor"/>
      </rPr>
      <t xml:space="preserve">Tourism Businesses are the number of tourism-related businesses in operation at a single point in time (December). </t>
    </r>
  </si>
  <si>
    <r>
      <rPr>
        <b/>
        <sz val="10"/>
        <color theme="1"/>
        <rFont val="Calibri"/>
        <family val="2"/>
        <scheme val="minor"/>
      </rPr>
      <t xml:space="preserve">Note: </t>
    </r>
    <r>
      <rPr>
        <sz val="10"/>
        <color theme="1"/>
        <rFont val="Calibri"/>
        <family val="2"/>
        <scheme val="minor"/>
      </rPr>
      <t xml:space="preserve">Tourism Employment is the number of jobs that tourism spending supports. </t>
    </r>
  </si>
  <si>
    <r>
      <t xml:space="preserve">Note: </t>
    </r>
    <r>
      <rPr>
        <sz val="10"/>
        <rFont val="Calibri"/>
        <family val="2"/>
        <scheme val="minor"/>
      </rPr>
      <t xml:space="preserve">Wages and Salaries include mixed income. </t>
    </r>
  </si>
  <si>
    <t>DATA TABLES</t>
  </si>
  <si>
    <t>2021 VALUE OF TOURISM / 10 YEAR TREND</t>
  </si>
  <si>
    <t>Figure 2: Tourism revenue growth rates by sector (2011 to 2021)</t>
  </si>
  <si>
    <t>Figure 8: Comparing Real GDP Index by primary resource industry (2011 to 2021)</t>
  </si>
  <si>
    <r>
      <rPr>
        <b/>
        <sz val="10"/>
        <color theme="1"/>
        <rFont val="Calibri"/>
        <family val="2"/>
        <scheme val="minor"/>
      </rPr>
      <t>Note:</t>
    </r>
    <r>
      <rPr>
        <sz val="10"/>
        <color theme="1"/>
        <rFont val="Calibri"/>
        <family val="2"/>
        <scheme val="minor"/>
      </rPr>
      <t xml:space="preserve"> In 2014, BC Stats implemented a new methodology regarding how information is reported in the Business Register. This new methodology has not been applied retroactively, and as a result, data from 2014 to 2021 cannot be compared to years prior.</t>
    </r>
  </si>
  <si>
    <r>
      <rPr>
        <b/>
        <sz val="11"/>
        <color theme="1"/>
        <rFont val="Calibri"/>
        <family val="2"/>
        <scheme val="minor"/>
      </rPr>
      <t>Cite as:</t>
    </r>
    <r>
      <rPr>
        <sz val="11"/>
        <color theme="1"/>
        <rFont val="Calibri"/>
        <family val="2"/>
        <scheme val="minor"/>
      </rPr>
      <t xml:space="preserve"> </t>
    </r>
    <r>
      <rPr>
        <i/>
        <sz val="11"/>
        <color theme="1"/>
        <rFont val="Calibri"/>
        <family val="2"/>
        <scheme val="minor"/>
      </rPr>
      <t>Destination BC's 2021 Value of Tourism, February 2023</t>
    </r>
  </si>
  <si>
    <t>Updated February 27, 2023</t>
  </si>
  <si>
    <r>
      <t xml:space="preserve">If citing data within this document, please note citation as: </t>
    </r>
    <r>
      <rPr>
        <i/>
        <sz val="11"/>
        <color theme="1"/>
        <rFont val="Calibri"/>
        <family val="2"/>
        <scheme val="minor"/>
      </rPr>
      <t>Destination BC's 2021 Value of Tourism, February 2023</t>
    </r>
  </si>
  <si>
    <t xml:space="preserve">A visual summary of the economic value of tourism in BC, 'A Snapshot of Tourism in BC', can be found here: </t>
  </si>
  <si>
    <t>https://www.destinationbc.ca/content/uploads/2023/02/2021-Value-of-Tourism-Snapshot_FINAL.pdf</t>
  </si>
  <si>
    <r>
      <rPr>
        <b/>
        <sz val="10"/>
        <color theme="1"/>
        <rFont val="Calibri"/>
        <family val="2"/>
        <scheme val="minor"/>
      </rPr>
      <t xml:space="preserve">Note: </t>
    </r>
    <r>
      <rPr>
        <sz val="10"/>
        <color theme="1"/>
        <rFont val="Calibri"/>
        <family val="2"/>
        <scheme val="minor"/>
      </rPr>
      <t xml:space="preserve">Revenue is calculated by 'Gross Spending minus Consumer Taxes' (e.g., GST and PST on accommodation, food and beverages, etc.). </t>
    </r>
  </si>
  <si>
    <r>
      <rPr>
        <b/>
        <sz val="10"/>
        <color theme="1"/>
        <rFont val="Calibri"/>
        <family val="2"/>
        <scheme val="minor"/>
      </rPr>
      <t>Note:</t>
    </r>
    <r>
      <rPr>
        <sz val="10"/>
        <color theme="1"/>
        <rFont val="Calibri"/>
        <family val="2"/>
        <scheme val="minor"/>
      </rPr>
      <t xml:space="preserve"> Real GDP data is in 2012 constant dollars.</t>
    </r>
  </si>
  <si>
    <r>
      <t xml:space="preserve">Note: </t>
    </r>
    <r>
      <rPr>
        <sz val="10"/>
        <rFont val="Calibri"/>
        <family val="2"/>
        <scheme val="minor"/>
      </rPr>
      <t xml:space="preserve">Tourism Businesses are the number of tourism-related businesses in operation at a single point in time (December). </t>
    </r>
  </si>
  <si>
    <r>
      <t xml:space="preserve">Note: </t>
    </r>
    <r>
      <rPr>
        <sz val="10"/>
        <rFont val="Calibri"/>
        <family val="2"/>
        <scheme val="minor"/>
      </rPr>
      <t xml:space="preserve">Tourism Employment is the number of jobs that tourism spending supports. </t>
    </r>
  </si>
  <si>
    <r>
      <rPr>
        <b/>
        <sz val="10"/>
        <color theme="1"/>
        <rFont val="Calibri"/>
        <family val="2"/>
        <scheme val="minor"/>
      </rPr>
      <t>Note:</t>
    </r>
    <r>
      <rPr>
        <sz val="10"/>
        <color theme="1"/>
        <rFont val="Calibri"/>
        <family val="2"/>
        <scheme val="minor"/>
      </rPr>
      <t xml:space="preserve"> A methodological change occurred by Statistics Canada between 2012 and 2013 and again between 2017 and 2018. As a result of these change, a break in trend data for Tourism Export Revenue occurred and thus Tourism Export Revenue between periods 2011 to 2012, 2013 to 2017, and 2018 onward cannot be directly compared. </t>
    </r>
  </si>
  <si>
    <r>
      <rPr>
        <b/>
        <sz val="10"/>
        <color theme="1"/>
        <rFont val="Calibri"/>
        <family val="2"/>
        <scheme val="minor"/>
      </rPr>
      <t xml:space="preserve">Note: </t>
    </r>
    <r>
      <rPr>
        <sz val="10"/>
        <color theme="1"/>
        <rFont val="Calibri"/>
        <family val="2"/>
        <scheme val="minor"/>
      </rPr>
      <t>In 2014, BC Stats implemented a new methodology regarding how information is reported in the Business Register. This new methodology has not been applied retroactively fully, and as a result, data from 2014 to 2021 cannot be compared to years prior.</t>
    </r>
  </si>
  <si>
    <r>
      <rPr>
        <b/>
        <sz val="10"/>
        <color theme="1"/>
        <rFont val="Calibri"/>
        <family val="2"/>
        <scheme val="minor"/>
      </rPr>
      <t>Note:</t>
    </r>
    <r>
      <rPr>
        <sz val="10"/>
        <color theme="1"/>
        <rFont val="Calibri"/>
        <family val="2"/>
        <scheme val="minor"/>
      </rPr>
      <t xml:space="preserve"> A methodological change occurred by Statistics Canada for International Visitor Volume between 2012 and 2013 and between 2017 and 2018. As a result of these changes, periods 2011 to 2012, 2013 to 2017, and 2018 onward international visitor volume and expenditure data cannot be directly compared. </t>
    </r>
  </si>
  <si>
    <r>
      <rPr>
        <b/>
        <sz val="10"/>
        <color theme="1"/>
        <rFont val="Calibri"/>
        <family val="2"/>
        <scheme val="minor"/>
      </rPr>
      <t xml:space="preserve">Note: </t>
    </r>
    <r>
      <rPr>
        <sz val="10"/>
        <color theme="1"/>
        <rFont val="Calibri"/>
        <family val="2"/>
        <scheme val="minor"/>
      </rPr>
      <t xml:space="preserve">In 2018, Statistics Canada's International Travel Survey (ITS) and Travel Survey of Residents of Canada (TSRC) transitioned to become the Visitor Travel Survey (VTS) - for international traveller insights and the National Travel Survey (NTS) - for domestic traveller insights. </t>
    </r>
  </si>
  <si>
    <r>
      <rPr>
        <b/>
        <sz val="10"/>
        <color theme="1"/>
        <rFont val="Calibri"/>
        <family val="2"/>
        <scheme val="minor"/>
      </rPr>
      <t>Note:</t>
    </r>
    <r>
      <rPr>
        <sz val="10"/>
        <color theme="1"/>
        <rFont val="Calibri"/>
        <family val="2"/>
        <scheme val="minor"/>
      </rPr>
      <t xml:space="preserve"> A line '</t>
    </r>
    <r>
      <rPr>
        <b/>
        <sz val="10"/>
        <color theme="1"/>
        <rFont val="Calibri"/>
        <family val="2"/>
        <scheme val="minor"/>
      </rPr>
      <t>|'</t>
    </r>
    <r>
      <rPr>
        <sz val="10"/>
        <color theme="1"/>
        <rFont val="Calibri"/>
        <family val="2"/>
        <scheme val="minor"/>
      </rPr>
      <t xml:space="preserve"> between years indicates a break in methodology/data and therefore periods should not be compared.</t>
    </r>
  </si>
  <si>
    <r>
      <rPr>
        <b/>
        <sz val="10"/>
        <color theme="1"/>
        <rFont val="Calibri"/>
        <family val="2"/>
        <scheme val="minor"/>
      </rPr>
      <t>Source:</t>
    </r>
    <r>
      <rPr>
        <sz val="10"/>
        <color theme="1"/>
        <rFont val="Calibri"/>
        <family val="2"/>
        <scheme val="minor"/>
      </rPr>
      <t xml:space="preserve"> </t>
    </r>
    <r>
      <rPr>
        <i/>
        <sz val="10"/>
        <color theme="1"/>
        <rFont val="Calibri"/>
        <family val="2"/>
        <scheme val="minor"/>
      </rPr>
      <t>BC Stats; Destination BC Estimates Derived from Statistics Canada Surveys; Statistics Canada's International Travel Survey (2011to 2017) and Visitor Travel Survey (2018 to 2021) Reported/Estimated.</t>
    </r>
  </si>
  <si>
    <r>
      <rPr>
        <b/>
        <sz val="10"/>
        <color theme="1"/>
        <rFont val="Calibri"/>
        <family val="2"/>
        <scheme val="minor"/>
      </rPr>
      <t xml:space="preserve">Note: </t>
    </r>
    <r>
      <rPr>
        <sz val="10"/>
        <color theme="1"/>
        <rFont val="Calibri"/>
        <family val="2"/>
        <scheme val="minor"/>
      </rPr>
      <t>Provincial, Regional &amp; Municipal tax revenue includes consumer taxes, business taxes and personal income taxes.</t>
    </r>
  </si>
  <si>
    <r>
      <rPr>
        <b/>
        <sz val="10"/>
        <color theme="1"/>
        <rFont val="Calibri"/>
        <family val="2"/>
        <scheme val="minor"/>
      </rPr>
      <t>Note:</t>
    </r>
    <r>
      <rPr>
        <sz val="10"/>
        <color theme="1"/>
        <rFont val="Calibri"/>
        <family val="2"/>
        <scheme val="minor"/>
      </rPr>
      <t xml:space="preserve"> In 2022/2023, BC Stats redefined the identification of tourism businesses to align with Statistics Canada’s Tourism Satelliete Account. The use of NAICS codes to identify tourism sectors are now consistent. The tourism business data published in 2023 should not be compared to values published prior as adjustments have been applied retrospectively. </t>
    </r>
  </si>
  <si>
    <r>
      <rPr>
        <b/>
        <sz val="10"/>
        <color theme="1"/>
        <rFont val="Calibri"/>
        <family val="2"/>
        <scheme val="minor"/>
      </rPr>
      <t>Note:</t>
    </r>
    <r>
      <rPr>
        <sz val="10"/>
        <color theme="1"/>
        <rFont val="Calibri"/>
        <family val="2"/>
        <scheme val="minor"/>
      </rPr>
      <t xml:space="preserve"> As the number of tourism-related businesses are documented at two points in time throughout the year (June and December), any variation of businesses classified as active throughout the year is not fully captured.</t>
    </r>
  </si>
  <si>
    <r>
      <rPr>
        <b/>
        <sz val="10"/>
        <color theme="1"/>
        <rFont val="Calibri"/>
        <family val="2"/>
        <scheme val="minor"/>
      </rPr>
      <t xml:space="preserve">Note: </t>
    </r>
    <r>
      <rPr>
        <sz val="10"/>
        <color theme="1"/>
        <rFont val="Calibri"/>
        <family val="2"/>
        <scheme val="minor"/>
      </rPr>
      <t xml:space="preserve">The number of active tourism businesses continues to include many businesses that closed in the months (and potentially year) prior. Once those businesses have permanently come to an end and closeout procedures are completed and confirmed, they will cease to be included as active businesses. </t>
    </r>
  </si>
  <si>
    <r>
      <rPr>
        <b/>
        <sz val="10"/>
        <color theme="1"/>
        <rFont val="Calibri"/>
        <family val="2"/>
        <scheme val="minor"/>
      </rPr>
      <t xml:space="preserve">Note: </t>
    </r>
    <r>
      <rPr>
        <sz val="10"/>
        <color theme="1"/>
        <rFont val="Calibri"/>
        <family val="2"/>
        <scheme val="minor"/>
      </rPr>
      <t>A line '</t>
    </r>
    <r>
      <rPr>
        <b/>
        <sz val="10"/>
        <color theme="1"/>
        <rFont val="Calibri"/>
        <family val="2"/>
        <scheme val="minor"/>
      </rPr>
      <t>|</t>
    </r>
    <r>
      <rPr>
        <sz val="10"/>
        <color theme="1"/>
        <rFont val="Calibri"/>
        <family val="2"/>
        <scheme val="minor"/>
      </rPr>
      <t>' between years indicates a break in methodology/data and therefore periods should not be compared.</t>
    </r>
  </si>
  <si>
    <r>
      <rPr>
        <b/>
        <sz val="10"/>
        <color theme="1"/>
        <rFont val="Calibri"/>
        <family val="2"/>
        <scheme val="minor"/>
      </rPr>
      <t xml:space="preserve">Note: </t>
    </r>
    <r>
      <rPr>
        <sz val="10"/>
        <color theme="1"/>
        <rFont val="Calibri"/>
        <family val="2"/>
        <scheme val="minor"/>
      </rPr>
      <t>In 2018, Statistics Canada's Travel Survey of Residents of Canada (TSRC) transitioned to become the National Travel Survey (NTS).</t>
    </r>
  </si>
  <si>
    <r>
      <rPr>
        <b/>
        <sz val="10"/>
        <color theme="1"/>
        <rFont val="Calibri"/>
        <family val="2"/>
        <scheme val="minor"/>
      </rPr>
      <t>Note:</t>
    </r>
    <r>
      <rPr>
        <sz val="10"/>
        <color theme="1"/>
        <rFont val="Calibri"/>
        <family val="2"/>
        <scheme val="minor"/>
      </rPr>
      <t xml:space="preserve"> A methodological change occurred by Statistics Canada on the Travel Survey of Residents of Canada/National Travel Survey between 2017 and 2018. As a result of these changes, periods 2014 to 2017 and 2018 onward domestic visitor volume and expenditure data cannot be directly compared. </t>
    </r>
  </si>
  <si>
    <r>
      <rPr>
        <b/>
        <sz val="10"/>
        <color theme="1"/>
        <rFont val="Calibri"/>
        <family val="2"/>
        <scheme val="minor"/>
      </rPr>
      <t>Note:</t>
    </r>
    <r>
      <rPr>
        <sz val="10"/>
        <color theme="1"/>
        <rFont val="Calibri"/>
        <family val="2"/>
        <scheme val="minor"/>
      </rPr>
      <t xml:space="preserve"> In 2018, Statistics Canada's Travel Survey of Residents of Canada (TSRC) transitioned to become the National Travel Survey (NTS).</t>
    </r>
  </si>
  <si>
    <r>
      <t xml:space="preserve">   </t>
    </r>
    <r>
      <rPr>
        <sz val="10"/>
        <color theme="1"/>
        <rFont val="Calibri"/>
        <family val="2"/>
        <scheme val="minor"/>
      </rPr>
      <t>Washington</t>
    </r>
  </si>
  <si>
    <r>
      <t xml:space="preserve">   </t>
    </r>
    <r>
      <rPr>
        <sz val="10"/>
        <color theme="1"/>
        <rFont val="Calibri"/>
        <family val="2"/>
        <scheme val="minor"/>
      </rPr>
      <t>Arizona</t>
    </r>
  </si>
  <si>
    <r>
      <rPr>
        <b/>
        <sz val="10"/>
        <color theme="1"/>
        <rFont val="Calibri"/>
        <family val="2"/>
        <scheme val="minor"/>
      </rPr>
      <t xml:space="preserve">Source: </t>
    </r>
    <r>
      <rPr>
        <i/>
        <sz val="10"/>
        <color theme="1"/>
        <rFont val="Calibri"/>
        <family val="2"/>
        <scheme val="minor"/>
      </rPr>
      <t>Statistics Canada: International Travel Survey (2009 to 2017) and Visitor Travel Survey (2018 onward); Reported.</t>
    </r>
  </si>
  <si>
    <r>
      <rPr>
        <b/>
        <sz val="10"/>
        <color theme="1"/>
        <rFont val="Calibri"/>
        <family val="2"/>
        <scheme val="minor"/>
      </rPr>
      <t>Note:</t>
    </r>
    <r>
      <rPr>
        <sz val="10"/>
        <color theme="1"/>
        <rFont val="Calibri"/>
        <family val="2"/>
        <scheme val="minor"/>
      </rPr>
      <t xml:space="preserve"> In 2018, Statistics Canada's International Travel Survey (ITS) transitioned to become the Visitor Travel Survey (VTS).</t>
    </r>
  </si>
  <si>
    <r>
      <rPr>
        <b/>
        <sz val="10"/>
        <color theme="1"/>
        <rFont val="Calibri"/>
        <family val="2"/>
        <scheme val="minor"/>
      </rPr>
      <t xml:space="preserve">Note: </t>
    </r>
    <r>
      <rPr>
        <sz val="10"/>
        <color theme="1"/>
        <rFont val="Calibri"/>
        <family val="2"/>
        <scheme val="minor"/>
      </rPr>
      <t xml:space="preserve">A methodological change occurred by Statistics Canada for International Visitor Volume between 2012 and 2013 and between 2017 and 2018. As a result of these changes, periods 2011 to 2012, 2013 to 2017, and 2018 onward international visitor volume and expenditure data cannot be directly compared. </t>
    </r>
  </si>
  <si>
    <r>
      <rPr>
        <b/>
        <sz val="10"/>
        <color theme="1"/>
        <rFont val="Calibri"/>
        <family val="2"/>
        <scheme val="minor"/>
      </rPr>
      <t xml:space="preserve">Source: </t>
    </r>
    <r>
      <rPr>
        <i/>
        <sz val="10"/>
        <color theme="1"/>
        <rFont val="Calibri"/>
        <family val="2"/>
        <scheme val="minor"/>
      </rPr>
      <t>Statistics Canada: International Travel Survey (2010 to 2017) and Visitor Travel Survey (2018 onward); Reported.</t>
    </r>
  </si>
  <si>
    <r>
      <rPr>
        <b/>
        <sz val="10"/>
        <color theme="1"/>
        <rFont val="Calibri"/>
        <family val="2"/>
        <scheme val="minor"/>
      </rPr>
      <t xml:space="preserve">Source: </t>
    </r>
    <r>
      <rPr>
        <i/>
        <sz val="10"/>
        <color theme="1"/>
        <rFont val="Calibri"/>
        <family val="2"/>
        <scheme val="minor"/>
      </rPr>
      <t xml:space="preserve">BC Stats. </t>
    </r>
  </si>
  <si>
    <r>
      <rPr>
        <b/>
        <sz val="10"/>
        <color theme="1"/>
        <rFont val="Calibri"/>
        <family val="2"/>
        <scheme val="minor"/>
      </rPr>
      <t xml:space="preserve">Note: </t>
    </r>
    <r>
      <rPr>
        <sz val="10"/>
        <color theme="1"/>
        <rFont val="Calibri"/>
        <family val="2"/>
        <scheme val="minor"/>
      </rPr>
      <t>Real GDP data is in 2012 constant dollars.</t>
    </r>
  </si>
  <si>
    <r>
      <rPr>
        <b/>
        <sz val="10"/>
        <color theme="1"/>
        <rFont val="Calibri"/>
        <family val="2"/>
        <scheme val="minor"/>
      </rPr>
      <t xml:space="preserve">Source: </t>
    </r>
    <r>
      <rPr>
        <i/>
        <sz val="10"/>
        <color theme="1"/>
        <rFont val="Calibri"/>
        <family val="2"/>
        <scheme val="minor"/>
      </rPr>
      <t xml:space="preserve">BC Stats.  </t>
    </r>
  </si>
  <si>
    <r>
      <rPr>
        <b/>
        <sz val="10"/>
        <color theme="1"/>
        <rFont val="Calibri"/>
        <family val="2"/>
        <scheme val="minor"/>
      </rPr>
      <t xml:space="preserve">Source: </t>
    </r>
    <r>
      <rPr>
        <i/>
        <sz val="10"/>
        <color theme="1"/>
        <rFont val="Calibri"/>
        <family val="2"/>
        <scheme val="minor"/>
      </rPr>
      <t>BC Stats.</t>
    </r>
  </si>
  <si>
    <r>
      <rPr>
        <b/>
        <sz val="10"/>
        <color theme="1"/>
        <rFont val="Calibri"/>
        <family val="2"/>
        <scheme val="minor"/>
      </rPr>
      <t xml:space="preserve">Note: </t>
    </r>
    <r>
      <rPr>
        <sz val="10"/>
        <color theme="1"/>
        <rFont val="Calibri"/>
        <family val="2"/>
        <scheme val="minor"/>
      </rPr>
      <t xml:space="preserve">Estimated room revenue is based on participating MRDT (Municipal &amp; Regional District Tax) communities. </t>
    </r>
  </si>
  <si>
    <r>
      <rPr>
        <b/>
        <sz val="10"/>
        <color theme="1"/>
        <rFont val="Calibri"/>
        <family val="2"/>
        <scheme val="minor"/>
      </rPr>
      <t xml:space="preserve">Source: </t>
    </r>
    <r>
      <rPr>
        <i/>
        <sz val="10"/>
        <color theme="1"/>
        <rFont val="Calibri"/>
        <family val="2"/>
        <scheme val="minor"/>
      </rPr>
      <t>BC Stats and Destination BC Estimates Derived from Statistics Canada Surveys.</t>
    </r>
  </si>
  <si>
    <r>
      <rPr>
        <b/>
        <sz val="10"/>
        <color theme="1"/>
        <rFont val="Calibri"/>
        <family val="2"/>
        <scheme val="minor"/>
      </rPr>
      <t>Note:</t>
    </r>
    <r>
      <rPr>
        <sz val="10"/>
        <color theme="1"/>
        <rFont val="Calibri"/>
        <family val="2"/>
        <scheme val="minor"/>
      </rPr>
      <t xml:space="preserve"> A methodological change occurred by Statistics Canada between 2012 and 2013 and again between 2017 and 2018. As a result of these change, a break in trend data for Tourism Export Revenue occurred and thus Tourism Export Revenue between periods 2011 to 2012, 2013 to 2017, and 2018 to 2021 cannot be directly compared. </t>
    </r>
  </si>
  <si>
    <r>
      <rPr>
        <b/>
        <sz val="10"/>
        <color theme="1"/>
        <rFont val="Calibri"/>
        <family val="2"/>
        <scheme val="minor"/>
      </rPr>
      <t>Note:</t>
    </r>
    <r>
      <rPr>
        <sz val="10"/>
        <color theme="1"/>
        <rFont val="Calibri"/>
        <family val="2"/>
        <scheme val="minor"/>
      </rPr>
      <t xml:space="preserve"> Revenue is calculated by 'Gross Spending minus Consumer Taxes' (e.g., GST and PST on accommodation, food and beverages, etc.). </t>
    </r>
  </si>
  <si>
    <r>
      <rPr>
        <b/>
        <sz val="10"/>
        <color theme="1"/>
        <rFont val="Calibri"/>
        <family val="2"/>
        <scheme val="minor"/>
      </rPr>
      <t xml:space="preserve">Note: </t>
    </r>
    <r>
      <rPr>
        <sz val="10"/>
        <color theme="1"/>
        <rFont val="Calibri"/>
        <family val="2"/>
        <scheme val="minor"/>
      </rPr>
      <t xml:space="preserve">Tourism employment and wage estimates are generated using a BC Input-Output model, based on the Statistics Canada Supply-Use Tables. The employment and wage data follow strict national accounting principles, and include gratuities and compensation in lieu of wages, among other items. This approach produces an estimate of jobs and full-time equivalents (FTEs) to represent the theoretical number of full-time employees if total hours worked by all full-time and part-time workers were exclusively by full-time employees. The number of employees is based on the number of FTEs due to spending by tourism. This definition traces tourist spending and estimates how many jobs that spending creates. This is different from the number of employees in the tourism and hospitality sector as a whole which does not separate tourist spending from resident spending, but rather counts the total number of employees in the hospitality sector, regardless of the customer (tourist versus resident). </t>
    </r>
  </si>
  <si>
    <r>
      <rPr>
        <b/>
        <sz val="10"/>
        <color theme="1"/>
        <rFont val="Calibri"/>
        <family val="2"/>
        <scheme val="minor"/>
      </rPr>
      <t>Source:</t>
    </r>
    <r>
      <rPr>
        <b/>
        <i/>
        <sz val="10"/>
        <color theme="1"/>
        <rFont val="Calibri"/>
        <family val="2"/>
        <scheme val="minor"/>
      </rPr>
      <t xml:space="preserve"> </t>
    </r>
    <r>
      <rPr>
        <i/>
        <sz val="10"/>
        <color theme="1"/>
        <rFont val="Calibri"/>
        <family val="2"/>
        <scheme val="minor"/>
      </rPr>
      <t xml:space="preserve">Statistics Canada, Travel Survey of Residents of Canada (2014 to 2017) and National Visitor Survey (2018 onward); Reported and Estimated. </t>
    </r>
  </si>
  <si>
    <r>
      <rPr>
        <b/>
        <sz val="10"/>
        <color theme="1"/>
        <rFont val="Calibri"/>
        <family val="2"/>
        <scheme val="minor"/>
      </rPr>
      <t xml:space="preserve">Source: </t>
    </r>
    <r>
      <rPr>
        <i/>
        <sz val="10"/>
        <color theme="1"/>
        <rFont val="Calibri"/>
        <family val="2"/>
        <scheme val="minor"/>
      </rPr>
      <t>Statistics Canada: International Travel Survey (2009 to 2017) and Visitor Travel Survey (2018 onward); Reported and Estimated.</t>
    </r>
  </si>
  <si>
    <r>
      <rPr>
        <b/>
        <sz val="10"/>
        <color theme="1"/>
        <rFont val="Calibri"/>
        <family val="2"/>
        <scheme val="minor"/>
      </rPr>
      <t>Note:</t>
    </r>
    <r>
      <rPr>
        <sz val="10"/>
        <color theme="1"/>
        <rFont val="Calibri"/>
        <family val="2"/>
        <scheme val="minor"/>
      </rPr>
      <t xml:space="preserve"> Excludes Durables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</si>
</sst>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0.0"/>
    <numFmt numFmtId="167" formatCode="_-&quot;$&quot;* #,##0_-;\-&quot;$&quot;* #,##0_-;_-&quot;$&quot;* &quot;-&quot;??_-;_-@_-"/>
    <numFmt numFmtId="168" formatCode="#,###,"/>
    <numFmt numFmtId="169" formatCode="#,##0.0,;;"/>
    <numFmt numFmtId="170" formatCode="0.000%"/>
    <numFmt numFmtId="171" formatCode="#,##0,,"/>
  </numFmts>
  <fonts count="69" x14ac:knownFonts="1">
    <font>
      <sz val="11"/>
      <color theme="1"/>
      <name val="Calibri"/>
      <family val="2"/>
      <scheme val="minor"/>
    </font>
    <font>
      <u/>
      <sz val="11"/>
      <color theme="10"/>
      <name val="Calibri"/>
      <family val="2"/>
      <scheme val="minor"/>
    </font>
    <font>
      <sz val="11"/>
      <color rgb="FF4D4D4F"/>
      <name val="Calibri"/>
      <family val="2"/>
      <scheme val="minor"/>
    </font>
    <font>
      <i/>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theme="1"/>
      <name val="Courier New"/>
      <family val="2"/>
    </font>
    <font>
      <sz val="10"/>
      <color theme="0"/>
      <name val="Courier New"/>
      <family val="2"/>
    </font>
    <font>
      <sz val="10"/>
      <color rgb="FF9C0006"/>
      <name val="Courier New"/>
      <family val="2"/>
    </font>
    <font>
      <b/>
      <sz val="10"/>
      <color rgb="FFFA7D00"/>
      <name val="Courier New"/>
      <family val="2"/>
    </font>
    <font>
      <b/>
      <sz val="10"/>
      <color theme="0"/>
      <name val="Courier New"/>
      <family val="2"/>
    </font>
    <font>
      <i/>
      <sz val="10"/>
      <color rgb="FF7F7F7F"/>
      <name val="Courier New"/>
      <family val="2"/>
    </font>
    <font>
      <sz val="10"/>
      <color rgb="FF006100"/>
      <name val="Courier New"/>
      <family val="2"/>
    </font>
    <font>
      <b/>
      <sz val="15"/>
      <color theme="3"/>
      <name val="Courier New"/>
      <family val="2"/>
    </font>
    <font>
      <b/>
      <sz val="13"/>
      <color theme="3"/>
      <name val="Courier New"/>
      <family val="2"/>
    </font>
    <font>
      <b/>
      <sz val="11"/>
      <color theme="3"/>
      <name val="Courier New"/>
      <family val="2"/>
    </font>
    <font>
      <sz val="10"/>
      <color rgb="FF3F3F76"/>
      <name val="Courier New"/>
      <family val="2"/>
    </font>
    <font>
      <sz val="10"/>
      <color rgb="FFFA7D00"/>
      <name val="Courier New"/>
      <family val="2"/>
    </font>
    <font>
      <sz val="10"/>
      <color rgb="FF9C6500"/>
      <name val="Courier New"/>
      <family val="2"/>
    </font>
    <font>
      <b/>
      <sz val="10"/>
      <color rgb="FF3F3F3F"/>
      <name val="Courier New"/>
      <family val="2"/>
    </font>
    <font>
      <b/>
      <sz val="10"/>
      <color theme="1"/>
      <name val="Courier New"/>
      <family val="2"/>
    </font>
    <font>
      <sz val="10"/>
      <color rgb="FFFF0000"/>
      <name val="Courier New"/>
      <family val="2"/>
    </font>
    <font>
      <b/>
      <sz val="18"/>
      <color theme="3"/>
      <name val="Cambria"/>
      <family val="2"/>
      <scheme val="major"/>
    </font>
    <font>
      <sz val="11"/>
      <color rgb="FF9C6500"/>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b/>
      <sz val="10"/>
      <name val="Calibri"/>
      <family val="2"/>
      <scheme val="minor"/>
    </font>
    <font>
      <sz val="10"/>
      <name val="Calibri"/>
      <family val="2"/>
      <scheme val="minor"/>
    </font>
    <font>
      <b/>
      <u/>
      <sz val="10"/>
      <color theme="1"/>
      <name val="Calibri"/>
      <family val="2"/>
      <scheme val="minor"/>
    </font>
    <font>
      <i/>
      <sz val="10"/>
      <name val="Calibri"/>
      <family val="2"/>
      <scheme val="minor"/>
    </font>
    <font>
      <b/>
      <i/>
      <sz val="10"/>
      <name val="Calibri"/>
      <family val="2"/>
      <scheme val="minor"/>
    </font>
    <font>
      <b/>
      <sz val="10"/>
      <color theme="0"/>
      <name val="Calibri"/>
      <family val="2"/>
      <scheme val="minor"/>
    </font>
    <font>
      <b/>
      <sz val="10"/>
      <color rgb="FF0070C0"/>
      <name val="Calibri"/>
      <family val="2"/>
      <scheme val="minor"/>
    </font>
    <font>
      <sz val="10"/>
      <color theme="0" tint="-0.499984740745262"/>
      <name val="Calibri"/>
      <family val="2"/>
      <scheme val="minor"/>
    </font>
    <font>
      <sz val="11"/>
      <color theme="3"/>
      <name val="Calibri"/>
      <family val="2"/>
      <scheme val="minor"/>
    </font>
    <font>
      <u/>
      <sz val="11"/>
      <color theme="3"/>
      <name val="Calibri"/>
      <family val="2"/>
      <scheme val="minor"/>
    </font>
    <font>
      <b/>
      <sz val="28"/>
      <color rgb="FF5D5D5F"/>
      <name val="Calibri"/>
      <family val="2"/>
      <scheme val="minor"/>
    </font>
    <font>
      <b/>
      <sz val="14"/>
      <name val="Calibri"/>
      <family val="2"/>
      <scheme val="minor"/>
    </font>
    <font>
      <i/>
      <sz val="10"/>
      <color theme="0"/>
      <name val="Calibri"/>
      <family val="2"/>
      <scheme val="minor"/>
    </font>
    <font>
      <sz val="10"/>
      <color theme="0"/>
      <name val="Calibri"/>
      <family val="2"/>
      <scheme val="minor"/>
    </font>
    <font>
      <i/>
      <sz val="11"/>
      <color theme="0"/>
      <name val="Calibri"/>
      <family val="2"/>
      <scheme val="minor"/>
    </font>
    <font>
      <sz val="9.5"/>
      <color theme="1"/>
      <name val="Calibri"/>
      <family val="2"/>
      <scheme val="minor"/>
    </font>
    <font>
      <sz val="20"/>
      <color theme="1"/>
      <name val="Calibri"/>
      <family val="2"/>
      <scheme val="minor"/>
    </font>
    <font>
      <sz val="10.5"/>
      <color rgb="FF494949"/>
      <name val="Calibri"/>
      <family val="2"/>
      <scheme val="minor"/>
    </font>
    <font>
      <sz val="10"/>
      <color rgb="FF494949"/>
      <name val="Calibri"/>
      <family val="2"/>
      <scheme val="minor"/>
    </font>
    <font>
      <sz val="12"/>
      <color rgb="FF494949"/>
      <name val="Calibri"/>
      <family val="2"/>
      <scheme val="minor"/>
    </font>
    <font>
      <sz val="9"/>
      <color theme="1"/>
      <name val="Calibri"/>
      <family val="2"/>
      <scheme val="minor"/>
    </font>
    <font>
      <b/>
      <sz val="24"/>
      <color rgb="FF5D5D5F"/>
      <name val="Calibri"/>
      <family val="2"/>
      <scheme val="minor"/>
    </font>
    <font>
      <b/>
      <sz val="12"/>
      <color theme="1"/>
      <name val="Calibri"/>
      <family val="2"/>
      <scheme val="minor"/>
    </font>
    <font>
      <sz val="8"/>
      <color rgb="FF4E586A"/>
      <name val="Calibri"/>
      <family val="2"/>
      <scheme val="minor"/>
    </font>
    <font>
      <sz val="10"/>
      <color rgb="FFC00000"/>
      <name val="Calibri"/>
      <family val="2"/>
      <scheme val="minor"/>
    </font>
    <font>
      <b/>
      <i/>
      <sz val="1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6ACA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391">
    <xf numFmtId="0" fontId="0" fillId="0" borderId="0"/>
    <xf numFmtId="0" fontId="1"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5" borderId="19" applyNumberFormat="0" applyAlignment="0" applyProtection="0"/>
    <xf numFmtId="0" fontId="13" fillId="6" borderId="20" applyNumberFormat="0" applyAlignment="0" applyProtection="0"/>
    <xf numFmtId="0" fontId="14" fillId="6" borderId="19" applyNumberFormat="0" applyAlignment="0" applyProtection="0"/>
    <xf numFmtId="0" fontId="15" fillId="0" borderId="21" applyNumberFormat="0" applyFill="0" applyAlignment="0" applyProtection="0"/>
    <xf numFmtId="0" fontId="16" fillId="7" borderId="22" applyNumberFormat="0" applyAlignment="0" applyProtection="0"/>
    <xf numFmtId="0" fontId="17" fillId="0" borderId="0" applyNumberFormat="0" applyFill="0" applyBorder="0" applyAlignment="0" applyProtection="0"/>
    <xf numFmtId="0" fontId="4" fillId="8" borderId="23" applyNumberFormat="0" applyFont="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44" fontId="4" fillId="0" borderId="0" applyFont="0" applyFill="0" applyBorder="0" applyAlignment="0" applyProtection="0"/>
    <xf numFmtId="0" fontId="4" fillId="0" borderId="0"/>
    <xf numFmtId="0" fontId="5" fillId="0" borderId="0"/>
    <xf numFmtId="9" fontId="5" fillId="0" borderId="0" applyFont="0" applyFill="0" applyBorder="0" applyAlignment="0" applyProtection="0"/>
    <xf numFmtId="43" fontId="4"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5" fillId="0" borderId="0"/>
    <xf numFmtId="0" fontId="21" fillId="0" borderId="0"/>
    <xf numFmtId="0" fontId="21" fillId="0" borderId="0"/>
    <xf numFmtId="0" fontId="21"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22"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2"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2"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2"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2"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2"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2"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2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2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2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2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2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4" fillId="3" borderId="0" applyNumberFormat="0" applyBorder="0" applyAlignment="0" applyProtection="0"/>
    <xf numFmtId="0" fontId="25" fillId="6" borderId="19" applyNumberFormat="0" applyAlignment="0" applyProtection="0"/>
    <xf numFmtId="0" fontId="26" fillId="7" borderId="22" applyNumberFormat="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5" borderId="19" applyNumberFormat="0" applyAlignment="0" applyProtection="0"/>
    <xf numFmtId="0" fontId="33" fillId="0" borderId="21" applyNumberFormat="0" applyFill="0" applyAlignment="0" applyProtection="0"/>
    <xf numFmtId="0" fontId="3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22" fillId="8" borderId="23" applyNumberFormat="0" applyFont="0" applyAlignment="0" applyProtection="0"/>
    <xf numFmtId="0" fontId="4" fillId="8" borderId="23" applyNumberFormat="0" applyFont="0" applyAlignment="0" applyProtection="0"/>
    <xf numFmtId="0" fontId="4" fillId="8" borderId="23" applyNumberFormat="0" applyFont="0" applyAlignment="0" applyProtection="0"/>
    <xf numFmtId="0" fontId="35" fillId="6" borderId="20" applyNumberFormat="0" applyAlignment="0" applyProtection="0"/>
    <xf numFmtId="0" fontId="36" fillId="0" borderId="24" applyNumberFormat="0" applyFill="0" applyAlignment="0" applyProtection="0"/>
    <xf numFmtId="0" fontId="37"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38" fillId="0" borderId="0" applyNumberFormat="0" applyFill="0" applyBorder="0" applyAlignment="0" applyProtection="0"/>
    <xf numFmtId="0" fontId="39" fillId="4"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43" fontId="5" fillId="0" borderId="0" applyFont="0" applyFill="0" applyBorder="0" applyAlignment="0" applyProtection="0"/>
    <xf numFmtId="168" fontId="5" fillId="0" borderId="0" applyFont="0" applyFill="0" applyBorder="0" applyAlignment="0" applyProtection="0">
      <alignment horizontal="center"/>
    </xf>
    <xf numFmtId="169" fontId="5" fillId="0" borderId="0" applyFont="0" applyFill="0" applyBorder="0" applyAlignment="0" applyProtection="0">
      <alignment horizontal="center"/>
    </xf>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4" fillId="8" borderId="23" applyNumberFormat="0" applyFont="0" applyAlignment="0" applyProtection="0"/>
    <xf numFmtId="44" fontId="4" fillId="0" borderId="0" applyFont="0" applyFill="0" applyBorder="0" applyAlignment="0" applyProtection="0"/>
  </cellStyleXfs>
  <cellXfs count="443">
    <xf numFmtId="0" fontId="0" fillId="0" borderId="0" xfId="0"/>
    <xf numFmtId="0" fontId="2" fillId="0" borderId="0" xfId="0" applyFont="1"/>
    <xf numFmtId="0" fontId="3" fillId="0" borderId="0" xfId="0" applyFont="1"/>
    <xf numFmtId="0" fontId="6" fillId="0" borderId="0" xfId="0" applyFont="1"/>
    <xf numFmtId="164" fontId="0" fillId="0" borderId="0" xfId="3" applyNumberFormat="1" applyFont="1"/>
    <xf numFmtId="164" fontId="41" fillId="0" borderId="0" xfId="0" applyNumberFormat="1" applyFont="1" applyAlignment="1">
      <alignment horizontal="center" vertical="center"/>
    </xf>
    <xf numFmtId="164" fontId="41" fillId="0" borderId="0" xfId="3" applyNumberFormat="1" applyFont="1" applyBorder="1" applyAlignment="1">
      <alignment horizontal="center" vertical="center" wrapText="1"/>
    </xf>
    <xf numFmtId="164" fontId="42" fillId="0" borderId="0" xfId="0" applyNumberFormat="1" applyFont="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vertical="center"/>
    </xf>
    <xf numFmtId="164" fontId="41" fillId="0" borderId="3" xfId="0" applyNumberFormat="1" applyFont="1" applyBorder="1" applyAlignment="1">
      <alignment horizontal="center" vertical="center"/>
    </xf>
    <xf numFmtId="164" fontId="41" fillId="0" borderId="3" xfId="3" applyNumberFormat="1" applyFont="1" applyBorder="1" applyAlignment="1">
      <alignment horizontal="center" vertical="center" wrapText="1"/>
    </xf>
    <xf numFmtId="6" fontId="43" fillId="0" borderId="0" xfId="0" applyNumberFormat="1" applyFont="1" applyAlignment="1">
      <alignment horizontal="center" vertical="center"/>
    </xf>
    <xf numFmtId="9" fontId="6" fillId="0" borderId="0" xfId="3" applyFont="1"/>
    <xf numFmtId="0" fontId="6" fillId="0" borderId="6" xfId="0" applyFont="1" applyBorder="1"/>
    <xf numFmtId="0" fontId="6" fillId="0" borderId="5" xfId="0" applyFont="1" applyBorder="1"/>
    <xf numFmtId="164" fontId="41" fillId="0" borderId="0" xfId="0" applyNumberFormat="1" applyFont="1" applyAlignment="1">
      <alignment horizontal="center" vertical="center" wrapText="1"/>
    </xf>
    <xf numFmtId="164" fontId="42" fillId="0" borderId="0" xfId="0" applyNumberFormat="1" applyFont="1" applyAlignment="1">
      <alignment horizontal="center" vertical="center" wrapText="1"/>
    </xf>
    <xf numFmtId="164" fontId="42" fillId="0" borderId="5" xfId="0" applyNumberFormat="1" applyFont="1" applyBorder="1" applyAlignment="1">
      <alignment horizontal="center" vertical="center" wrapText="1"/>
    </xf>
    <xf numFmtId="0" fontId="40" fillId="0" borderId="1" xfId="0" applyFont="1" applyBorder="1" applyAlignment="1">
      <alignment vertical="center" wrapText="1"/>
    </xf>
    <xf numFmtId="164" fontId="41" fillId="0" borderId="3" xfId="0" applyNumberFormat="1" applyFont="1" applyBorder="1" applyAlignment="1">
      <alignment horizontal="center" vertical="center" wrapText="1"/>
    </xf>
    <xf numFmtId="164" fontId="41" fillId="0" borderId="4" xfId="0" applyNumberFormat="1" applyFont="1" applyBorder="1" applyAlignment="1">
      <alignment horizontal="center" vertical="center" wrapText="1"/>
    </xf>
    <xf numFmtId="3" fontId="6" fillId="0" borderId="8" xfId="0" applyNumberFormat="1" applyFont="1" applyBorder="1" applyAlignment="1">
      <alignment horizontal="center" vertical="center"/>
    </xf>
    <xf numFmtId="3" fontId="6" fillId="0" borderId="5" xfId="0" applyNumberFormat="1" applyFont="1" applyBorder="1" applyAlignment="1">
      <alignment horizontal="center" vertical="center" wrapText="1"/>
    </xf>
    <xf numFmtId="0" fontId="6" fillId="0" borderId="10" xfId="0" applyFont="1" applyBorder="1" applyAlignment="1">
      <alignment vertical="center"/>
    </xf>
    <xf numFmtId="0" fontId="45" fillId="0" borderId="0" xfId="0" applyFont="1"/>
    <xf numFmtId="0" fontId="6" fillId="0" borderId="0" xfId="0" applyFont="1" applyAlignment="1">
      <alignment vertical="center" wrapText="1"/>
    </xf>
    <xf numFmtId="0" fontId="6" fillId="0" borderId="0" xfId="0" applyFont="1" applyAlignment="1">
      <alignment vertical="center"/>
    </xf>
    <xf numFmtId="3" fontId="44" fillId="0" borderId="15" xfId="0" applyNumberFormat="1" applyFont="1" applyBorder="1" applyAlignment="1">
      <alignment horizontal="center" vertical="center" wrapText="1"/>
    </xf>
    <xf numFmtId="3" fontId="44" fillId="0" borderId="9"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3" fontId="44" fillId="0" borderId="0" xfId="0" applyNumberFormat="1" applyFont="1" applyAlignment="1">
      <alignment horizontal="center" vertical="center" wrapText="1"/>
    </xf>
    <xf numFmtId="3" fontId="44" fillId="0" borderId="5" xfId="0" applyNumberFormat="1" applyFont="1" applyBorder="1" applyAlignment="1">
      <alignment horizontal="center" vertical="center" wrapText="1"/>
    </xf>
    <xf numFmtId="0" fontId="43" fillId="0" borderId="13" xfId="0" applyFont="1" applyBorder="1" applyAlignment="1">
      <alignment vertical="center" wrapText="1"/>
    </xf>
    <xf numFmtId="0" fontId="44" fillId="0" borderId="10" xfId="0" applyFont="1" applyBorder="1" applyAlignment="1">
      <alignment vertical="center" wrapText="1"/>
    </xf>
    <xf numFmtId="164" fontId="46" fillId="0" borderId="15" xfId="0" applyNumberFormat="1" applyFont="1" applyBorder="1" applyAlignment="1">
      <alignment horizontal="center" vertical="center" wrapText="1"/>
    </xf>
    <xf numFmtId="164" fontId="46" fillId="0" borderId="9" xfId="0" applyNumberFormat="1" applyFont="1" applyBorder="1" applyAlignment="1">
      <alignment horizontal="center" vertical="center" wrapText="1"/>
    </xf>
    <xf numFmtId="164" fontId="46" fillId="0" borderId="13" xfId="0" applyNumberFormat="1" applyFont="1" applyBorder="1" applyAlignment="1">
      <alignment horizontal="center" vertical="center" wrapText="1"/>
    </xf>
    <xf numFmtId="0" fontId="44" fillId="0" borderId="11" xfId="0" applyFont="1" applyBorder="1" applyAlignment="1">
      <alignment vertical="center" wrapText="1"/>
    </xf>
    <xf numFmtId="164" fontId="46" fillId="0" borderId="8" xfId="0" applyNumberFormat="1" applyFont="1" applyBorder="1" applyAlignment="1">
      <alignment horizontal="center" vertical="center" wrapText="1"/>
    </xf>
    <xf numFmtId="164" fontId="46" fillId="0" borderId="0" xfId="0" applyNumberFormat="1" applyFont="1" applyAlignment="1">
      <alignment horizontal="center" vertical="center" wrapText="1"/>
    </xf>
    <xf numFmtId="164" fontId="46" fillId="0" borderId="5" xfId="0" applyNumberFormat="1" applyFont="1" applyBorder="1" applyAlignment="1">
      <alignment horizontal="center" vertical="center" wrapText="1"/>
    </xf>
    <xf numFmtId="0" fontId="44" fillId="0" borderId="11" xfId="0" applyFont="1" applyBorder="1" applyAlignment="1">
      <alignment vertical="center"/>
    </xf>
    <xf numFmtId="0" fontId="43" fillId="0" borderId="0" xfId="0" applyFont="1"/>
    <xf numFmtId="0" fontId="48" fillId="0" borderId="0" xfId="0" applyFont="1"/>
    <xf numFmtId="0" fontId="43" fillId="0" borderId="0" xfId="4" applyFont="1"/>
    <xf numFmtId="167" fontId="49" fillId="0" borderId="0" xfId="2" applyNumberFormat="1" applyFont="1" applyFill="1" applyBorder="1"/>
    <xf numFmtId="0" fontId="50" fillId="0" borderId="0" xfId="4" applyFont="1"/>
    <xf numFmtId="167" fontId="50" fillId="0" borderId="0" xfId="2" applyNumberFormat="1" applyFont="1" applyFill="1" applyBorder="1"/>
    <xf numFmtId="0" fontId="50" fillId="0" borderId="0" xfId="0" applyFont="1"/>
    <xf numFmtId="0" fontId="44" fillId="0" borderId="0" xfId="0" applyFont="1"/>
    <xf numFmtId="0" fontId="44" fillId="0" borderId="0" xfId="4" applyFont="1"/>
    <xf numFmtId="164" fontId="49" fillId="0" borderId="0" xfId="3" applyNumberFormat="1" applyFont="1" applyFill="1" applyBorder="1"/>
    <xf numFmtId="164" fontId="50" fillId="0" borderId="0" xfId="3" applyNumberFormat="1" applyFont="1" applyFill="1" applyBorder="1"/>
    <xf numFmtId="0" fontId="44" fillId="0" borderId="10" xfId="0" applyFont="1" applyBorder="1" applyAlignment="1">
      <alignment horizontal="left" vertical="center" wrapText="1"/>
    </xf>
    <xf numFmtId="3" fontId="44" fillId="0" borderId="9" xfId="0" applyNumberFormat="1" applyFont="1" applyBorder="1" applyAlignment="1">
      <alignment horizontal="center" vertical="center"/>
    </xf>
    <xf numFmtId="0" fontId="44" fillId="0" borderId="11" xfId="0" applyFont="1" applyBorder="1" applyAlignment="1">
      <alignment horizontal="left" vertical="center" wrapText="1"/>
    </xf>
    <xf numFmtId="3" fontId="44" fillId="0" borderId="0" xfId="0" applyNumberFormat="1" applyFont="1" applyAlignment="1">
      <alignment horizontal="center" vertical="center"/>
    </xf>
    <xf numFmtId="3" fontId="44" fillId="0" borderId="14" xfId="0" applyNumberFormat="1" applyFont="1" applyBorder="1" applyAlignment="1">
      <alignment horizontal="center" vertical="center" wrapText="1"/>
    </xf>
    <xf numFmtId="3" fontId="44" fillId="0" borderId="6" xfId="0" applyNumberFormat="1" applyFont="1" applyBorder="1" applyAlignment="1">
      <alignment horizontal="center" vertical="center" wrapText="1"/>
    </xf>
    <xf numFmtId="3" fontId="44" fillId="0" borderId="6" xfId="0" applyNumberFormat="1" applyFont="1" applyBorder="1" applyAlignment="1">
      <alignment horizontal="center" vertical="center"/>
    </xf>
    <xf numFmtId="3" fontId="44" fillId="0" borderId="7" xfId="0" applyNumberFormat="1" applyFont="1" applyBorder="1" applyAlignment="1">
      <alignment horizontal="center" vertical="center" wrapText="1"/>
    </xf>
    <xf numFmtId="0" fontId="43" fillId="0" borderId="10" xfId="0" applyFont="1" applyBorder="1" applyAlignment="1">
      <alignment vertical="center" wrapText="1"/>
    </xf>
    <xf numFmtId="3" fontId="40" fillId="0" borderId="15" xfId="0" applyNumberFormat="1" applyFont="1" applyBorder="1" applyAlignment="1">
      <alignment horizontal="center" vertical="center" wrapText="1"/>
    </xf>
    <xf numFmtId="3" fontId="40" fillId="0" borderId="9" xfId="0" applyNumberFormat="1" applyFont="1" applyBorder="1" applyAlignment="1">
      <alignment horizontal="center" vertical="center" wrapText="1"/>
    </xf>
    <xf numFmtId="3" fontId="40" fillId="0" borderId="9" xfId="0" applyNumberFormat="1" applyFont="1" applyBorder="1" applyAlignment="1">
      <alignment horizontal="center" vertical="center"/>
    </xf>
    <xf numFmtId="3" fontId="40" fillId="0" borderId="13" xfId="0" applyNumberFormat="1" applyFont="1" applyBorder="1" applyAlignment="1">
      <alignment horizontal="center" vertical="center" wrapText="1"/>
    </xf>
    <xf numFmtId="0" fontId="43" fillId="0" borderId="1" xfId="0" applyFont="1" applyBorder="1" applyAlignment="1">
      <alignment vertical="center" wrapText="1"/>
    </xf>
    <xf numFmtId="164" fontId="41" fillId="0" borderId="2" xfId="0" applyNumberFormat="1"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164" fontId="42" fillId="0" borderId="8" xfId="0" applyNumberFormat="1" applyFont="1" applyBorder="1" applyAlignment="1">
      <alignment horizontal="center" vertical="center" wrapText="1"/>
    </xf>
    <xf numFmtId="164" fontId="42" fillId="0" borderId="14" xfId="0" applyNumberFormat="1" applyFont="1" applyBorder="1" applyAlignment="1">
      <alignment horizontal="center" vertical="center" wrapText="1"/>
    </xf>
    <xf numFmtId="164" fontId="42" fillId="0" borderId="6" xfId="0" applyNumberFormat="1" applyFont="1" applyBorder="1" applyAlignment="1">
      <alignment horizontal="center" vertical="center"/>
    </xf>
    <xf numFmtId="0" fontId="40" fillId="0" borderId="4" xfId="0" applyFont="1" applyBorder="1" applyAlignment="1">
      <alignment vertical="center" wrapText="1"/>
    </xf>
    <xf numFmtId="0" fontId="6" fillId="0" borderId="13" xfId="0" applyFont="1" applyBorder="1" applyAlignment="1">
      <alignment vertical="center" wrapText="1"/>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164" fontId="42" fillId="0" borderId="5" xfId="0" applyNumberFormat="1" applyFont="1" applyBorder="1" applyAlignment="1">
      <alignment horizontal="center" vertical="center"/>
    </xf>
    <xf numFmtId="0" fontId="6" fillId="0" borderId="12" xfId="0" applyFont="1" applyBorder="1" applyAlignment="1">
      <alignment vertical="center" wrapText="1"/>
    </xf>
    <xf numFmtId="164" fontId="6" fillId="0" borderId="0" xfId="3" applyNumberFormat="1" applyFont="1"/>
    <xf numFmtId="0" fontId="6" fillId="0" borderId="7" xfId="0" applyFont="1" applyBorder="1" applyAlignment="1">
      <alignment vertical="center"/>
    </xf>
    <xf numFmtId="0" fontId="6" fillId="0" borderId="6" xfId="0" applyFont="1" applyBorder="1" applyAlignment="1">
      <alignment horizontal="center" vertical="center"/>
    </xf>
    <xf numFmtId="0" fontId="40" fillId="0" borderId="7" xfId="0" applyFont="1" applyBorder="1" applyAlignment="1">
      <alignment vertical="center"/>
    </xf>
    <xf numFmtId="3" fontId="40" fillId="0" borderId="6" xfId="0" applyNumberFormat="1" applyFont="1" applyBorder="1" applyAlignment="1">
      <alignment horizontal="center" vertical="center"/>
    </xf>
    <xf numFmtId="0" fontId="6" fillId="0" borderId="14" xfId="0" applyFont="1" applyBorder="1" applyAlignment="1">
      <alignment horizontal="center" vertical="center" wrapText="1"/>
    </xf>
    <xf numFmtId="10" fontId="6" fillId="0" borderId="0" xfId="3" applyNumberFormat="1" applyFont="1"/>
    <xf numFmtId="3" fontId="50" fillId="0" borderId="0" xfId="0" applyNumberFormat="1" applyFont="1"/>
    <xf numFmtId="3" fontId="49" fillId="0" borderId="0" xfId="0" applyNumberFormat="1" applyFont="1"/>
    <xf numFmtId="0" fontId="45" fillId="0" borderId="0" xfId="0" applyFont="1" applyAlignment="1">
      <alignment vertical="center"/>
    </xf>
    <xf numFmtId="0" fontId="42" fillId="0" borderId="0" xfId="0" applyFont="1"/>
    <xf numFmtId="6" fontId="6" fillId="0" borderId="0" xfId="0" applyNumberFormat="1" applyFont="1"/>
    <xf numFmtId="6" fontId="44" fillId="0" borderId="9" xfId="0" applyNumberFormat="1" applyFont="1" applyBorder="1" applyAlignment="1">
      <alignment horizontal="center" vertical="center"/>
    </xf>
    <xf numFmtId="6" fontId="44" fillId="0" borderId="6" xfId="0" applyNumberFormat="1" applyFont="1" applyBorder="1" applyAlignment="1">
      <alignment horizontal="center" vertical="center"/>
    </xf>
    <xf numFmtId="0" fontId="44" fillId="0" borderId="8" xfId="0" applyFont="1" applyBorder="1" applyAlignment="1">
      <alignment vertical="center" wrapText="1"/>
    </xf>
    <xf numFmtId="0" fontId="53" fillId="0" borderId="0" xfId="0" applyFont="1" applyAlignment="1">
      <alignment horizontal="left"/>
    </xf>
    <xf numFmtId="0" fontId="51" fillId="0" borderId="0" xfId="0" applyFont="1"/>
    <xf numFmtId="0" fontId="52" fillId="0" borderId="0" xfId="1" applyFont="1" applyBorder="1" applyAlignment="1">
      <alignment vertical="center"/>
    </xf>
    <xf numFmtId="0" fontId="51" fillId="0" borderId="0" xfId="0" applyFont="1" applyAlignment="1">
      <alignment vertical="center"/>
    </xf>
    <xf numFmtId="0" fontId="54" fillId="0" borderId="0" xfId="0" applyFont="1" applyAlignment="1">
      <alignment vertical="center"/>
    </xf>
    <xf numFmtId="0" fontId="6" fillId="0" borderId="0" xfId="0" applyFont="1" applyAlignment="1">
      <alignment horizontal="center" vertical="center" textRotation="90" wrapText="1"/>
    </xf>
    <xf numFmtId="0" fontId="43" fillId="0" borderId="0" xfId="0" applyFont="1" applyAlignment="1">
      <alignment vertical="center" wrapText="1"/>
    </xf>
    <xf numFmtId="0" fontId="40" fillId="0" borderId="0" xfId="0" applyFont="1" applyAlignment="1">
      <alignment vertical="center" wrapText="1"/>
    </xf>
    <xf numFmtId="3" fontId="6" fillId="0" borderId="0" xfId="0" applyNumberFormat="1" applyFont="1"/>
    <xf numFmtId="165" fontId="6" fillId="0" borderId="0" xfId="0" applyNumberFormat="1" applyFont="1"/>
    <xf numFmtId="3" fontId="6" fillId="0" borderId="13" xfId="0" applyNumberFormat="1" applyFont="1" applyBorder="1" applyAlignment="1">
      <alignment horizontal="center" vertical="center" wrapText="1"/>
    </xf>
    <xf numFmtId="170" fontId="6" fillId="0" borderId="0" xfId="3" applyNumberFormat="1" applyFont="1"/>
    <xf numFmtId="6" fontId="44" fillId="0" borderId="8" xfId="0" applyNumberFormat="1" applyFont="1" applyBorder="1" applyAlignment="1">
      <alignment horizontal="center" vertical="center" wrapText="1"/>
    </xf>
    <xf numFmtId="6" fontId="44" fillId="0" borderId="5" xfId="0" applyNumberFormat="1" applyFont="1" applyBorder="1" applyAlignment="1">
      <alignment horizontal="center" vertical="center" wrapText="1"/>
    </xf>
    <xf numFmtId="3" fontId="6" fillId="0" borderId="15" xfId="0" applyNumberFormat="1" applyFont="1" applyBorder="1" applyAlignment="1">
      <alignment horizontal="center" vertical="center"/>
    </xf>
    <xf numFmtId="164" fontId="42" fillId="0" borderId="15" xfId="0" applyNumberFormat="1" applyFont="1" applyBorder="1" applyAlignment="1">
      <alignment horizontal="center" vertical="center" wrapText="1"/>
    </xf>
    <xf numFmtId="164" fontId="42" fillId="0" borderId="9" xfId="0" applyNumberFormat="1" applyFont="1" applyBorder="1" applyAlignment="1">
      <alignment horizontal="center" vertical="center"/>
    </xf>
    <xf numFmtId="164" fontId="42" fillId="0" borderId="9" xfId="0" applyNumberFormat="1" applyFont="1" applyBorder="1" applyAlignment="1">
      <alignment horizontal="center" vertical="center" wrapText="1"/>
    </xf>
    <xf numFmtId="166" fontId="44" fillId="0" borderId="2" xfId="0" applyNumberFormat="1" applyFont="1" applyBorder="1" applyAlignment="1">
      <alignment horizontal="center" vertical="center"/>
    </xf>
    <xf numFmtId="166" fontId="44" fillId="0" borderId="3" xfId="0" applyNumberFormat="1" applyFont="1" applyBorder="1" applyAlignment="1">
      <alignment horizontal="center" vertical="center"/>
    </xf>
    <xf numFmtId="166" fontId="44" fillId="0" borderId="3" xfId="0" applyNumberFormat="1" applyFont="1" applyBorder="1" applyAlignment="1">
      <alignment horizontal="center" vertical="center" wrapText="1"/>
    </xf>
    <xf numFmtId="164" fontId="41" fillId="0" borderId="4" xfId="0" applyNumberFormat="1" applyFont="1" applyBorder="1" applyAlignment="1">
      <alignment horizontal="center" vertical="center"/>
    </xf>
    <xf numFmtId="164" fontId="41" fillId="0" borderId="2" xfId="0" applyNumberFormat="1" applyFont="1" applyBorder="1" applyAlignment="1">
      <alignment horizontal="center" vertical="center"/>
    </xf>
    <xf numFmtId="0" fontId="55" fillId="0" borderId="0" xfId="0" applyFont="1"/>
    <xf numFmtId="0" fontId="57" fillId="0" borderId="0" xfId="0" applyFont="1"/>
    <xf numFmtId="2" fontId="6" fillId="0" borderId="0" xfId="0" applyNumberFormat="1" applyFont="1"/>
    <xf numFmtId="3" fontId="56" fillId="0" borderId="0" xfId="0" applyNumberFormat="1" applyFont="1" applyAlignment="1">
      <alignment horizontal="center" vertical="center"/>
    </xf>
    <xf numFmtId="164" fontId="44" fillId="0" borderId="0" xfId="3" applyNumberFormat="1" applyFont="1"/>
    <xf numFmtId="0" fontId="58" fillId="0" borderId="0" xfId="0" applyFont="1" applyAlignment="1">
      <alignment vertical="center"/>
    </xf>
    <xf numFmtId="6" fontId="44" fillId="0" borderId="9" xfId="0" applyNumberFormat="1" applyFont="1" applyBorder="1" applyAlignment="1">
      <alignment horizontal="center" vertical="center" wrapText="1"/>
    </xf>
    <xf numFmtId="6" fontId="44" fillId="0" borderId="13" xfId="0" applyNumberFormat="1" applyFont="1" applyBorder="1" applyAlignment="1">
      <alignment horizontal="center" vertical="center" wrapText="1"/>
    </xf>
    <xf numFmtId="6" fontId="44" fillId="0" borderId="6" xfId="0" applyNumberFormat="1" applyFont="1" applyBorder="1" applyAlignment="1">
      <alignment horizontal="center" vertical="center" wrapText="1"/>
    </xf>
    <xf numFmtId="6" fontId="44" fillId="0" borderId="7" xfId="0" applyNumberFormat="1" applyFont="1" applyBorder="1" applyAlignment="1">
      <alignment horizontal="center" vertical="center" wrapText="1"/>
    </xf>
    <xf numFmtId="0" fontId="44" fillId="0" borderId="9" xfId="0" applyFont="1" applyBorder="1" applyAlignment="1">
      <alignment vertical="center" wrapText="1"/>
    </xf>
    <xf numFmtId="0" fontId="44" fillId="0" borderId="0" xfId="0" applyFont="1" applyAlignment="1">
      <alignment vertical="center" wrapText="1"/>
    </xf>
    <xf numFmtId="0" fontId="44" fillId="0" borderId="0" xfId="0" applyFont="1" applyAlignment="1">
      <alignment vertical="center"/>
    </xf>
    <xf numFmtId="0" fontId="44" fillId="0" borderId="6" xfId="0" applyFont="1" applyBorder="1" applyAlignment="1">
      <alignment vertical="center"/>
    </xf>
    <xf numFmtId="0" fontId="44" fillId="0" borderId="15" xfId="0" applyFont="1" applyBorder="1" applyAlignment="1">
      <alignment vertical="center" wrapText="1"/>
    </xf>
    <xf numFmtId="0" fontId="44" fillId="0" borderId="8" xfId="0" applyFont="1" applyBorder="1" applyAlignment="1">
      <alignment vertical="center"/>
    </xf>
    <xf numFmtId="0" fontId="44" fillId="0" borderId="14" xfId="0" applyFont="1" applyBorder="1" applyAlignment="1">
      <alignment vertical="center"/>
    </xf>
    <xf numFmtId="6" fontId="43" fillId="0" borderId="8" xfId="0" applyNumberFormat="1" applyFont="1" applyBorder="1" applyAlignment="1">
      <alignment horizontal="center" vertical="center" wrapText="1"/>
    </xf>
    <xf numFmtId="6" fontId="43" fillId="0" borderId="0" xfId="0" applyNumberFormat="1" applyFont="1" applyAlignment="1">
      <alignment horizontal="center" vertical="center" wrapText="1"/>
    </xf>
    <xf numFmtId="6" fontId="43" fillId="0" borderId="5" xfId="0" applyNumberFormat="1" applyFont="1" applyBorder="1" applyAlignment="1">
      <alignment horizontal="center" vertical="center" wrapText="1"/>
    </xf>
    <xf numFmtId="164" fontId="47" fillId="0" borderId="14"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164" fontId="46" fillId="0" borderId="7" xfId="0" applyNumberFormat="1" applyFont="1" applyBorder="1" applyAlignment="1">
      <alignment horizontal="center" vertical="center" wrapText="1"/>
    </xf>
    <xf numFmtId="164" fontId="46" fillId="0" borderId="14" xfId="0" applyNumberFormat="1" applyFont="1" applyBorder="1" applyAlignment="1">
      <alignment horizontal="center" vertical="center" wrapText="1"/>
    </xf>
    <xf numFmtId="0" fontId="40" fillId="33" borderId="9" xfId="0" applyFont="1" applyFill="1" applyBorder="1" applyAlignment="1">
      <alignment horizontal="center" vertical="center"/>
    </xf>
    <xf numFmtId="0" fontId="40" fillId="33" borderId="9"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40" fillId="33" borderId="2" xfId="0" applyFont="1" applyFill="1" applyBorder="1" applyAlignment="1">
      <alignment vertical="center" wrapText="1"/>
    </xf>
    <xf numFmtId="0" fontId="40" fillId="33" borderId="3" xfId="0" applyFont="1" applyFill="1" applyBorder="1" applyAlignment="1">
      <alignment vertical="center" wrapText="1"/>
    </xf>
    <xf numFmtId="0" fontId="40" fillId="33" borderId="3" xfId="0" applyFont="1" applyFill="1" applyBorder="1" applyAlignment="1">
      <alignment horizontal="center" vertical="center"/>
    </xf>
    <xf numFmtId="0" fontId="40" fillId="33" borderId="3" xfId="0" applyFont="1" applyFill="1" applyBorder="1" applyAlignment="1">
      <alignment horizontal="center" vertical="center" wrapText="1"/>
    </xf>
    <xf numFmtId="0" fontId="40" fillId="33" borderId="4" xfId="0" applyFont="1" applyFill="1" applyBorder="1" applyAlignment="1">
      <alignment horizontal="center" vertical="center" wrapText="1"/>
    </xf>
    <xf numFmtId="0" fontId="40" fillId="33" borderId="9" xfId="0" applyFont="1" applyFill="1" applyBorder="1" applyAlignment="1">
      <alignment vertical="center" wrapText="1"/>
    </xf>
    <xf numFmtId="0" fontId="40" fillId="33" borderId="13" xfId="0" applyFont="1" applyFill="1" applyBorder="1" applyAlignment="1">
      <alignment vertical="center" wrapText="1"/>
    </xf>
    <xf numFmtId="0" fontId="40" fillId="33" borderId="15" xfId="0" applyFont="1" applyFill="1" applyBorder="1" applyAlignment="1">
      <alignment horizontal="center" vertical="center"/>
    </xf>
    <xf numFmtId="0" fontId="40" fillId="33" borderId="4" xfId="0" applyFont="1" applyFill="1" applyBorder="1" applyAlignment="1">
      <alignment vertical="center" wrapText="1"/>
    </xf>
    <xf numFmtId="0" fontId="40" fillId="33" borderId="2" xfId="0" applyFont="1" applyFill="1" applyBorder="1" applyAlignment="1">
      <alignment horizontal="center" vertical="center" wrapText="1"/>
    </xf>
    <xf numFmtId="0" fontId="40" fillId="33" borderId="15" xfId="0" applyFont="1" applyFill="1" applyBorder="1" applyAlignment="1">
      <alignment horizontal="center" vertical="center" wrapText="1"/>
    </xf>
    <xf numFmtId="3" fontId="6" fillId="0" borderId="0" xfId="0" applyNumberFormat="1" applyFont="1" applyAlignment="1">
      <alignment horizontal="center" vertical="center"/>
    </xf>
    <xf numFmtId="3" fontId="40" fillId="0" borderId="0" xfId="0" applyNumberFormat="1" applyFont="1" applyAlignment="1">
      <alignment horizontal="center" vertical="center"/>
    </xf>
    <xf numFmtId="6" fontId="44" fillId="0" borderId="0" xfId="0" applyNumberFormat="1" applyFont="1" applyAlignment="1">
      <alignment horizontal="center" vertical="center"/>
    </xf>
    <xf numFmtId="6" fontId="44"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166" fontId="44" fillId="0" borderId="4" xfId="0" applyNumberFormat="1" applyFont="1" applyBorder="1" applyAlignment="1">
      <alignment horizontal="center" vertical="center" wrapText="1"/>
    </xf>
    <xf numFmtId="0" fontId="40" fillId="33" borderId="15" xfId="0" applyFont="1" applyFill="1" applyBorder="1" applyAlignment="1">
      <alignment horizontal="left" vertical="center"/>
    </xf>
    <xf numFmtId="0" fontId="40" fillId="0" borderId="1" xfId="0" applyFont="1" applyBorder="1" applyAlignment="1">
      <alignment vertical="center"/>
    </xf>
    <xf numFmtId="3" fontId="6" fillId="0" borderId="9" xfId="0" applyNumberFormat="1" applyFont="1" applyBorder="1" applyAlignment="1">
      <alignment horizontal="center" vertical="center"/>
    </xf>
    <xf numFmtId="3" fontId="6" fillId="0" borderId="13" xfId="0" applyNumberFormat="1" applyFont="1" applyBorder="1" applyAlignment="1">
      <alignment horizontal="center" vertical="center"/>
    </xf>
    <xf numFmtId="164" fontId="42" fillId="0" borderId="8" xfId="0" applyNumberFormat="1" applyFont="1" applyBorder="1" applyAlignment="1">
      <alignment horizontal="center" vertical="center"/>
    </xf>
    <xf numFmtId="3" fontId="40" fillId="0" borderId="6" xfId="0" applyNumberFormat="1" applyFont="1" applyBorder="1" applyAlignment="1">
      <alignment horizontal="center" vertical="center" wrapText="1"/>
    </xf>
    <xf numFmtId="3" fontId="40" fillId="0" borderId="7"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14" xfId="0" applyFont="1" applyBorder="1" applyAlignment="1">
      <alignment horizontal="center" vertical="center"/>
    </xf>
    <xf numFmtId="0" fontId="6" fillId="0" borderId="6"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14" xfId="0" applyNumberFormat="1" applyFont="1" applyBorder="1" applyAlignment="1">
      <alignment horizontal="center" vertical="center"/>
    </xf>
    <xf numFmtId="3" fontId="6" fillId="0" borderId="7" xfId="0" applyNumberFormat="1" applyFont="1" applyBorder="1" applyAlignment="1">
      <alignment horizontal="center" vertical="center"/>
    </xf>
    <xf numFmtId="3" fontId="40" fillId="0" borderId="0" xfId="0" applyNumberFormat="1" applyFont="1" applyAlignment="1">
      <alignment horizontal="center" vertical="center" wrapText="1"/>
    </xf>
    <xf numFmtId="3" fontId="40" fillId="0" borderId="5" xfId="0" applyNumberFormat="1" applyFont="1" applyBorder="1" applyAlignment="1">
      <alignment horizontal="center" vertical="center" wrapText="1"/>
    </xf>
    <xf numFmtId="164" fontId="42" fillId="0" borderId="15" xfId="0" applyNumberFormat="1" applyFont="1" applyBorder="1" applyAlignment="1">
      <alignment horizontal="center" vertical="center"/>
    </xf>
    <xf numFmtId="164" fontId="42" fillId="0" borderId="13" xfId="0" applyNumberFormat="1" applyFont="1" applyBorder="1" applyAlignment="1">
      <alignment horizontal="center" vertical="center"/>
    </xf>
    <xf numFmtId="164" fontId="42" fillId="0" borderId="14" xfId="0" applyNumberFormat="1" applyFont="1" applyBorder="1" applyAlignment="1">
      <alignment horizontal="center" vertical="center"/>
    </xf>
    <xf numFmtId="164" fontId="42" fillId="0" borderId="6" xfId="0" applyNumberFormat="1" applyFont="1" applyBorder="1" applyAlignment="1">
      <alignment horizontal="center" vertical="center" wrapText="1"/>
    </xf>
    <xf numFmtId="164" fontId="42" fillId="0" borderId="7" xfId="0" applyNumberFormat="1" applyFont="1" applyBorder="1" applyAlignment="1">
      <alignment horizontal="center" vertical="center"/>
    </xf>
    <xf numFmtId="3" fontId="40" fillId="0" borderId="8" xfId="0" applyNumberFormat="1" applyFont="1" applyBorder="1" applyAlignment="1">
      <alignment horizontal="center" vertical="center"/>
    </xf>
    <xf numFmtId="6" fontId="44" fillId="0" borderId="15" xfId="0" applyNumberFormat="1" applyFont="1" applyBorder="1" applyAlignment="1">
      <alignment horizontal="center" vertical="center" wrapText="1"/>
    </xf>
    <xf numFmtId="6" fontId="44" fillId="0" borderId="14" xfId="0" applyNumberFormat="1" applyFont="1" applyBorder="1" applyAlignment="1">
      <alignment horizontal="center" vertical="center" wrapText="1"/>
    </xf>
    <xf numFmtId="0" fontId="6" fillId="0" borderId="0" xfId="0" applyFont="1" applyAlignment="1">
      <alignment horizontal="left"/>
    </xf>
    <xf numFmtId="0" fontId="59" fillId="0" borderId="0" xfId="0" applyFont="1"/>
    <xf numFmtId="0" fontId="0" fillId="0" borderId="0" xfId="0" applyAlignment="1">
      <alignment horizontal="left"/>
    </xf>
    <xf numFmtId="0" fontId="60" fillId="0" borderId="0" xfId="0" applyFont="1"/>
    <xf numFmtId="0" fontId="61" fillId="0" borderId="0" xfId="0" applyFont="1"/>
    <xf numFmtId="0" fontId="62" fillId="0" borderId="0" xfId="0" applyFont="1"/>
    <xf numFmtId="0" fontId="63" fillId="0" borderId="0" xfId="0" applyFont="1" applyAlignment="1">
      <alignment horizontal="left"/>
    </xf>
    <xf numFmtId="0" fontId="64" fillId="0" borderId="0" xfId="0" applyFont="1" applyAlignment="1">
      <alignment horizontal="left"/>
    </xf>
    <xf numFmtId="0" fontId="53"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1" fillId="0" borderId="0" xfId="1"/>
    <xf numFmtId="0" fontId="40" fillId="33" borderId="2" xfId="0" applyFont="1" applyFill="1" applyBorder="1" applyAlignment="1">
      <alignment vertical="center"/>
    </xf>
    <xf numFmtId="0" fontId="6" fillId="0" borderId="15" xfId="0" applyFont="1" applyBorder="1" applyAlignment="1">
      <alignment vertical="center" wrapText="1"/>
    </xf>
    <xf numFmtId="6" fontId="44" fillId="0" borderId="15" xfId="0" applyNumberFormat="1" applyFont="1" applyBorder="1" applyAlignment="1">
      <alignment horizontal="center" vertical="center"/>
    </xf>
    <xf numFmtId="6" fontId="44" fillId="0" borderId="13" xfId="0" applyNumberFormat="1" applyFont="1" applyBorder="1" applyAlignment="1">
      <alignment horizontal="center" vertical="center"/>
    </xf>
    <xf numFmtId="0" fontId="42" fillId="0" borderId="8" xfId="0" applyFont="1" applyBorder="1" applyAlignment="1">
      <alignment horizontal="right" vertical="center"/>
    </xf>
    <xf numFmtId="164" fontId="46" fillId="0" borderId="8" xfId="0" applyNumberFormat="1" applyFont="1" applyBorder="1" applyAlignment="1">
      <alignment horizontal="center" vertical="center"/>
    </xf>
    <xf numFmtId="164" fontId="46" fillId="0" borderId="0" xfId="0" applyNumberFormat="1" applyFont="1" applyAlignment="1">
      <alignment horizontal="center" vertical="center"/>
    </xf>
    <xf numFmtId="164" fontId="46" fillId="0" borderId="5" xfId="0" applyNumberFormat="1" applyFont="1" applyBorder="1" applyAlignment="1">
      <alignment horizontal="center" vertical="center"/>
    </xf>
    <xf numFmtId="6" fontId="44" fillId="0" borderId="8" xfId="0" applyNumberFormat="1" applyFont="1" applyBorder="1" applyAlignment="1">
      <alignment horizontal="center" vertical="center"/>
    </xf>
    <xf numFmtId="6" fontId="44" fillId="0" borderId="5" xfId="0" applyNumberFormat="1" applyFont="1" applyBorder="1" applyAlignment="1">
      <alignment horizontal="center" vertical="center"/>
    </xf>
    <xf numFmtId="0" fontId="46" fillId="0" borderId="8" xfId="0" applyFont="1" applyBorder="1" applyAlignment="1">
      <alignment horizontal="right" vertical="center"/>
    </xf>
    <xf numFmtId="0" fontId="6" fillId="0" borderId="8" xfId="0" applyFont="1" applyBorder="1" applyAlignment="1">
      <alignment vertical="center" wrapText="1"/>
    </xf>
    <xf numFmtId="165" fontId="44" fillId="0" borderId="8" xfId="2" applyNumberFormat="1" applyFont="1" applyFill="1" applyBorder="1" applyAlignment="1">
      <alignment horizontal="center" vertical="center"/>
    </xf>
    <xf numFmtId="165" fontId="44" fillId="0" borderId="0" xfId="2" applyNumberFormat="1" applyFont="1" applyFill="1" applyBorder="1" applyAlignment="1">
      <alignment horizontal="center" vertical="center"/>
    </xf>
    <xf numFmtId="165" fontId="44" fillId="0" borderId="5" xfId="2" applyNumberFormat="1" applyFont="1" applyFill="1" applyBorder="1" applyAlignment="1">
      <alignment horizontal="center" vertical="center"/>
    </xf>
    <xf numFmtId="164" fontId="46" fillId="0" borderId="8" xfId="3" applyNumberFormat="1" applyFont="1" applyBorder="1" applyAlignment="1">
      <alignment horizontal="center" vertical="center"/>
    </xf>
    <xf numFmtId="164" fontId="46" fillId="0" borderId="0" xfId="3" applyNumberFormat="1" applyFont="1" applyBorder="1" applyAlignment="1">
      <alignment horizontal="center" vertical="center"/>
    </xf>
    <xf numFmtId="164" fontId="46" fillId="0" borderId="5" xfId="3" applyNumberFormat="1" applyFont="1" applyBorder="1" applyAlignment="1">
      <alignment horizontal="center" vertical="center"/>
    </xf>
    <xf numFmtId="0" fontId="6" fillId="0" borderId="8" xfId="0" applyFont="1" applyBorder="1" applyAlignment="1">
      <alignment vertical="center"/>
    </xf>
    <xf numFmtId="166" fontId="44" fillId="0" borderId="8" xfId="0" applyNumberFormat="1" applyFont="1" applyBorder="1" applyAlignment="1">
      <alignment horizontal="center" vertical="center"/>
    </xf>
    <xf numFmtId="166" fontId="44" fillId="0" borderId="0" xfId="0" applyNumberFormat="1" applyFont="1" applyAlignment="1">
      <alignment horizontal="center" vertical="center"/>
    </xf>
    <xf numFmtId="166" fontId="44" fillId="0" borderId="5" xfId="0" applyNumberFormat="1" applyFont="1" applyBorder="1" applyAlignment="1">
      <alignment horizontal="center" vertical="center"/>
    </xf>
    <xf numFmtId="0" fontId="6" fillId="0" borderId="8" xfId="0" applyFont="1" applyBorder="1" applyAlignment="1">
      <alignment horizontal="right" vertical="center"/>
    </xf>
    <xf numFmtId="3" fontId="44" fillId="0" borderId="8" xfId="0" applyNumberFormat="1" applyFont="1" applyBorder="1" applyAlignment="1">
      <alignment horizontal="center" vertical="center"/>
    </xf>
    <xf numFmtId="0" fontId="42" fillId="0" borderId="14" xfId="0" applyFont="1" applyBorder="1" applyAlignment="1">
      <alignment horizontal="right" vertical="center"/>
    </xf>
    <xf numFmtId="164" fontId="46" fillId="0" borderId="14" xfId="0" applyNumberFormat="1" applyFont="1" applyBorder="1" applyAlignment="1">
      <alignment horizontal="center" vertical="center"/>
    </xf>
    <xf numFmtId="164" fontId="46" fillId="0" borderId="6" xfId="0" applyNumberFormat="1" applyFont="1" applyBorder="1" applyAlignment="1">
      <alignment horizontal="center" vertical="center"/>
    </xf>
    <xf numFmtId="164" fontId="46" fillId="0" borderId="7" xfId="0" applyNumberFormat="1" applyFont="1" applyBorder="1" applyAlignment="1">
      <alignment horizontal="center" vertical="center"/>
    </xf>
    <xf numFmtId="0" fontId="42" fillId="0" borderId="0" xfId="0" applyFont="1" applyAlignment="1">
      <alignment horizontal="right" vertical="center"/>
    </xf>
    <xf numFmtId="2" fontId="46" fillId="0" borderId="0" xfId="0" applyNumberFormat="1" applyFont="1" applyAlignment="1">
      <alignment horizontal="center" vertical="center"/>
    </xf>
    <xf numFmtId="0" fontId="6" fillId="0" borderId="0" xfId="0" applyFont="1" applyAlignment="1">
      <alignment horizontal="center" vertical="center"/>
    </xf>
    <xf numFmtId="3" fontId="40" fillId="0" borderId="5"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27"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40" fillId="0" borderId="27" xfId="0" applyNumberFormat="1" applyFont="1" applyBorder="1" applyAlignment="1">
      <alignment horizontal="center" vertical="center"/>
    </xf>
    <xf numFmtId="164" fontId="42" fillId="0" borderId="26" xfId="0" applyNumberFormat="1" applyFont="1" applyBorder="1" applyAlignment="1">
      <alignment horizontal="center" vertical="center"/>
    </xf>
    <xf numFmtId="164" fontId="42" fillId="0" borderId="27" xfId="0" applyNumberFormat="1" applyFont="1" applyBorder="1" applyAlignment="1">
      <alignment horizontal="center" vertical="center"/>
    </xf>
    <xf numFmtId="164" fontId="42" fillId="0" borderId="28" xfId="0" applyNumberFormat="1" applyFont="1" applyBorder="1" applyAlignment="1">
      <alignment horizontal="center" vertical="center"/>
    </xf>
    <xf numFmtId="164" fontId="41" fillId="0" borderId="25" xfId="0" applyNumberFormat="1" applyFont="1" applyBorder="1" applyAlignment="1">
      <alignment horizontal="center" vertical="center"/>
    </xf>
    <xf numFmtId="0" fontId="54" fillId="0" borderId="6" xfId="0" applyFont="1" applyBorder="1" applyAlignment="1">
      <alignment vertical="center"/>
    </xf>
    <xf numFmtId="0" fontId="40" fillId="33" borderId="0" xfId="0" applyFont="1" applyFill="1" applyAlignment="1">
      <alignment horizontal="center" vertical="center"/>
    </xf>
    <xf numFmtId="0" fontId="6" fillId="0" borderId="15" xfId="0" applyFont="1" applyBorder="1" applyAlignment="1">
      <alignment vertical="center"/>
    </xf>
    <xf numFmtId="0" fontId="6" fillId="0" borderId="8" xfId="0" applyFont="1" applyBorder="1" applyAlignment="1">
      <alignment horizontal="center" vertical="center"/>
    </xf>
    <xf numFmtId="0" fontId="6" fillId="0" borderId="5" xfId="0" applyFont="1" applyBorder="1" applyAlignment="1">
      <alignment horizontal="center" vertical="center" wrapText="1"/>
    </xf>
    <xf numFmtId="0" fontId="42" fillId="0" borderId="0" xfId="0" applyFont="1" applyAlignment="1">
      <alignment vertical="center" wrapText="1"/>
    </xf>
    <xf numFmtId="0" fontId="40" fillId="0" borderId="3" xfId="0" applyFont="1" applyBorder="1" applyAlignment="1">
      <alignment vertical="center" wrapText="1"/>
    </xf>
    <xf numFmtId="3" fontId="40" fillId="0" borderId="2" xfId="0" applyNumberFormat="1" applyFont="1" applyBorder="1" applyAlignment="1">
      <alignment horizontal="center" vertical="center"/>
    </xf>
    <xf numFmtId="3" fontId="40" fillId="0" borderId="3" xfId="0" applyNumberFormat="1" applyFont="1" applyBorder="1" applyAlignment="1">
      <alignment horizontal="center" vertical="center"/>
    </xf>
    <xf numFmtId="3" fontId="40" fillId="0" borderId="3"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164" fontId="42" fillId="0" borderId="13" xfId="0" applyNumberFormat="1" applyFont="1" applyBorder="1" applyAlignment="1">
      <alignment horizontal="center" vertical="center" wrapText="1"/>
    </xf>
    <xf numFmtId="164" fontId="41" fillId="0" borderId="14" xfId="0" applyNumberFormat="1" applyFont="1" applyBorder="1" applyAlignment="1">
      <alignment horizontal="center" vertical="center"/>
    </xf>
    <xf numFmtId="164" fontId="41" fillId="0" borderId="6" xfId="0" applyNumberFormat="1" applyFont="1" applyBorder="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40" fillId="33" borderId="3" xfId="0" applyFont="1" applyFill="1" applyBorder="1" applyAlignment="1">
      <alignment vertical="center"/>
    </xf>
    <xf numFmtId="0" fontId="43" fillId="33" borderId="3" xfId="0" applyFont="1" applyFill="1" applyBorder="1" applyAlignment="1">
      <alignment horizontal="center" vertical="center" wrapText="1"/>
    </xf>
    <xf numFmtId="0" fontId="43" fillId="33" borderId="3" xfId="0" applyFont="1" applyFill="1" applyBorder="1" applyAlignment="1">
      <alignment horizontal="center" vertical="center"/>
    </xf>
    <xf numFmtId="0" fontId="43" fillId="33" borderId="4" xfId="0" applyFont="1" applyFill="1" applyBorder="1" applyAlignment="1">
      <alignment horizontal="center" vertical="center" wrapText="1"/>
    </xf>
    <xf numFmtId="0" fontId="6" fillId="0" borderId="11" xfId="0" applyFont="1" applyBorder="1" applyAlignment="1">
      <alignment vertical="center" wrapText="1"/>
    </xf>
    <xf numFmtId="3" fontId="40" fillId="0" borderId="4" xfId="0" applyNumberFormat="1" applyFont="1" applyBorder="1" applyAlignment="1">
      <alignment horizontal="center" vertical="center"/>
    </xf>
    <xf numFmtId="164" fontId="44" fillId="0" borderId="15" xfId="0" applyNumberFormat="1" applyFont="1" applyBorder="1" applyAlignment="1">
      <alignment horizontal="left" vertical="center"/>
    </xf>
    <xf numFmtId="164" fontId="46" fillId="0" borderId="15" xfId="0" applyNumberFormat="1" applyFont="1" applyBorder="1" applyAlignment="1">
      <alignment horizontal="center" vertical="center"/>
    </xf>
    <xf numFmtId="164" fontId="46" fillId="0" borderId="9"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4" fillId="0" borderId="8" xfId="0" applyNumberFormat="1" applyFont="1" applyBorder="1" applyAlignment="1">
      <alignment horizontal="left" vertical="center"/>
    </xf>
    <xf numFmtId="0" fontId="40" fillId="0" borderId="2" xfId="0" applyFont="1" applyBorder="1" applyAlignment="1">
      <alignment vertical="center" wrapText="1"/>
    </xf>
    <xf numFmtId="164" fontId="47" fillId="0" borderId="2" xfId="0" applyNumberFormat="1" applyFont="1" applyBorder="1" applyAlignment="1">
      <alignment horizontal="center" vertical="center"/>
    </xf>
    <xf numFmtId="164" fontId="47" fillId="0" borderId="3" xfId="0" applyNumberFormat="1" applyFont="1" applyBorder="1" applyAlignment="1">
      <alignment horizontal="center" vertical="center"/>
    </xf>
    <xf numFmtId="164" fontId="47" fillId="0" borderId="4" xfId="0" applyNumberFormat="1" applyFont="1" applyBorder="1" applyAlignment="1">
      <alignment horizontal="center" vertical="center"/>
    </xf>
    <xf numFmtId="164" fontId="44" fillId="0" borderId="0" xfId="0" applyNumberFormat="1" applyFont="1" applyAlignment="1">
      <alignment horizontal="left" vertical="center"/>
    </xf>
    <xf numFmtId="0" fontId="6" fillId="0" borderId="11" xfId="0" applyFont="1" applyBorder="1" applyAlignment="1">
      <alignment vertical="center"/>
    </xf>
    <xf numFmtId="165" fontId="6" fillId="0" borderId="15" xfId="0" applyNumberFormat="1" applyFont="1" applyBorder="1" applyAlignment="1">
      <alignment horizontal="center" vertical="center"/>
    </xf>
    <xf numFmtId="165" fontId="6" fillId="0" borderId="9"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8" xfId="0" applyNumberFormat="1" applyFont="1" applyBorder="1" applyAlignment="1">
      <alignment horizontal="center" vertical="center"/>
    </xf>
    <xf numFmtId="165" fontId="6" fillId="0" borderId="0" xfId="0" applyNumberFormat="1" applyFont="1" applyAlignment="1">
      <alignment horizontal="center" vertical="center"/>
    </xf>
    <xf numFmtId="165" fontId="6" fillId="0" borderId="5" xfId="0" applyNumberFormat="1" applyFont="1" applyBorder="1" applyAlignment="1">
      <alignment horizontal="center" vertical="center"/>
    </xf>
    <xf numFmtId="165" fontId="6" fillId="0" borderId="14" xfId="0" applyNumberFormat="1" applyFont="1" applyBorder="1" applyAlignment="1">
      <alignment horizontal="center" vertical="center"/>
    </xf>
    <xf numFmtId="165" fontId="6" fillId="0" borderId="6"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40" fillId="0" borderId="2" xfId="0" applyNumberFormat="1" applyFont="1" applyBorder="1" applyAlignment="1">
      <alignment horizontal="center" vertical="center"/>
    </xf>
    <xf numFmtId="165" fontId="40" fillId="0" borderId="3" xfId="0" applyNumberFormat="1" applyFont="1" applyBorder="1" applyAlignment="1">
      <alignment horizontal="center" vertical="center"/>
    </xf>
    <xf numFmtId="165" fontId="40" fillId="0" borderId="4" xfId="0" applyNumberFormat="1" applyFont="1" applyBorder="1" applyAlignment="1">
      <alignment horizontal="center" vertical="center"/>
    </xf>
    <xf numFmtId="165" fontId="46" fillId="0" borderId="15" xfId="0" applyNumberFormat="1" applyFont="1" applyBorder="1" applyAlignment="1">
      <alignment horizontal="center" vertical="center" wrapText="1"/>
    </xf>
    <xf numFmtId="165" fontId="46" fillId="0" borderId="8" xfId="0" applyNumberFormat="1" applyFont="1" applyBorder="1" applyAlignment="1">
      <alignment horizontal="center" vertical="center" wrapText="1"/>
    </xf>
    <xf numFmtId="165" fontId="46" fillId="0" borderId="14" xfId="0" applyNumberFormat="1" applyFont="1" applyBorder="1" applyAlignment="1">
      <alignment horizontal="center" vertical="center" wrapText="1"/>
    </xf>
    <xf numFmtId="165" fontId="47" fillId="0" borderId="2" xfId="0" applyNumberFormat="1" applyFont="1" applyBorder="1" applyAlignment="1">
      <alignment horizontal="center" vertical="center" wrapText="1"/>
    </xf>
    <xf numFmtId="165" fontId="47" fillId="0" borderId="0" xfId="0" applyNumberFormat="1" applyFont="1" applyAlignment="1">
      <alignment horizontal="center" vertical="center" wrapText="1"/>
    </xf>
    <xf numFmtId="164" fontId="47" fillId="0" borderId="0" xfId="0" applyNumberFormat="1" applyFont="1" applyAlignment="1">
      <alignment horizontal="center" vertical="center"/>
    </xf>
    <xf numFmtId="1" fontId="6" fillId="0" borderId="0" xfId="0" applyNumberFormat="1" applyFont="1"/>
    <xf numFmtId="0" fontId="40" fillId="0" borderId="15" xfId="0" applyFont="1" applyBorder="1" applyAlignment="1">
      <alignment vertical="center" wrapText="1"/>
    </xf>
    <xf numFmtId="3" fontId="40" fillId="0" borderId="15" xfId="0" applyNumberFormat="1" applyFont="1" applyBorder="1" applyAlignment="1">
      <alignment horizontal="center" vertical="center"/>
    </xf>
    <xf numFmtId="3" fontId="40" fillId="0" borderId="13" xfId="0" applyNumberFormat="1" applyFont="1" applyBorder="1" applyAlignment="1">
      <alignment horizontal="center" vertical="center"/>
    </xf>
    <xf numFmtId="0" fontId="40" fillId="0" borderId="8" xfId="0" applyFont="1" applyBorder="1" applyAlignment="1">
      <alignment vertical="center" wrapText="1"/>
    </xf>
    <xf numFmtId="0" fontId="43" fillId="0" borderId="6" xfId="0" applyFont="1" applyBorder="1" applyAlignment="1">
      <alignment vertical="center"/>
    </xf>
    <xf numFmtId="0" fontId="40" fillId="0" borderId="11" xfId="0" applyFont="1" applyBorder="1" applyAlignment="1">
      <alignment vertical="center" wrapText="1"/>
    </xf>
    <xf numFmtId="164" fontId="41" fillId="0" borderId="15" xfId="0" applyNumberFormat="1" applyFont="1" applyBorder="1" applyAlignment="1">
      <alignment horizontal="center" vertical="center"/>
    </xf>
    <xf numFmtId="164" fontId="41" fillId="0" borderId="9" xfId="0" applyNumberFormat="1" applyFont="1" applyBorder="1" applyAlignment="1">
      <alignment horizontal="center" vertical="center"/>
    </xf>
    <xf numFmtId="164" fontId="41" fillId="0" borderId="9" xfId="3" applyNumberFormat="1" applyFont="1" applyBorder="1" applyAlignment="1">
      <alignment horizontal="center" vertical="center"/>
    </xf>
    <xf numFmtId="164" fontId="41" fillId="0" borderId="9" xfId="0" applyNumberFormat="1" applyFont="1" applyBorder="1" applyAlignment="1">
      <alignment horizontal="center" vertical="center" wrapText="1"/>
    </xf>
    <xf numFmtId="164" fontId="41" fillId="0" borderId="13" xfId="0" applyNumberFormat="1" applyFont="1" applyBorder="1" applyAlignment="1">
      <alignment horizontal="center" vertical="center" wrapText="1"/>
    </xf>
    <xf numFmtId="164" fontId="42" fillId="0" borderId="0" xfId="3" applyNumberFormat="1" applyFont="1" applyBorder="1" applyAlignment="1">
      <alignment horizontal="center" vertical="center"/>
    </xf>
    <xf numFmtId="164" fontId="41" fillId="0" borderId="8" xfId="0" applyNumberFormat="1" applyFont="1" applyBorder="1" applyAlignment="1">
      <alignment horizontal="center" vertical="center"/>
    </xf>
    <xf numFmtId="164" fontId="41" fillId="0" borderId="0" xfId="3" applyNumberFormat="1" applyFont="1" applyBorder="1" applyAlignment="1">
      <alignment horizontal="center" vertical="center"/>
    </xf>
    <xf numFmtId="164" fontId="41" fillId="0" borderId="5" xfId="0" applyNumberFormat="1"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1" fillId="0" borderId="7" xfId="0" applyNumberFormat="1" applyFont="1" applyBorder="1" applyAlignment="1">
      <alignment horizontal="center" vertical="center" wrapText="1"/>
    </xf>
    <xf numFmtId="164" fontId="41" fillId="0" borderId="3" xfId="3" applyNumberFormat="1" applyFont="1" applyBorder="1" applyAlignment="1">
      <alignment horizontal="center" vertical="center"/>
    </xf>
    <xf numFmtId="6" fontId="43" fillId="0" borderId="8" xfId="0" applyNumberFormat="1" applyFont="1" applyBorder="1" applyAlignment="1">
      <alignment horizontal="center" vertical="center"/>
    </xf>
    <xf numFmtId="6" fontId="43" fillId="0" borderId="5" xfId="0" applyNumberFormat="1" applyFont="1" applyBorder="1" applyAlignment="1">
      <alignment horizontal="center" vertical="center"/>
    </xf>
    <xf numFmtId="6" fontId="43" fillId="0" borderId="2" xfId="0" applyNumberFormat="1" applyFont="1" applyBorder="1" applyAlignment="1">
      <alignment horizontal="center" vertical="center"/>
    </xf>
    <xf numFmtId="6" fontId="43" fillId="0" borderId="3" xfId="0" applyNumberFormat="1" applyFont="1" applyBorder="1" applyAlignment="1">
      <alignment horizontal="center" vertical="center"/>
    </xf>
    <xf numFmtId="6" fontId="43" fillId="0" borderId="4" xfId="0" applyNumberFormat="1" applyFont="1" applyBorder="1" applyAlignment="1">
      <alignment horizontal="center" vertical="center"/>
    </xf>
    <xf numFmtId="6" fontId="56" fillId="0" borderId="0" xfId="0" applyNumberFormat="1" applyFont="1"/>
    <xf numFmtId="164" fontId="67" fillId="0" borderId="0" xfId="3" applyNumberFormat="1" applyFont="1"/>
    <xf numFmtId="0" fontId="40" fillId="0" borderId="10" xfId="0" applyFont="1" applyBorder="1" applyAlignment="1">
      <alignment vertical="center" wrapText="1"/>
    </xf>
    <xf numFmtId="164" fontId="41" fillId="0" borderId="15" xfId="3" applyNumberFormat="1" applyFont="1" applyBorder="1" applyAlignment="1">
      <alignment horizontal="center" vertical="center"/>
    </xf>
    <xf numFmtId="164" fontId="41" fillId="0" borderId="9" xfId="3" applyNumberFormat="1" applyFont="1" applyBorder="1" applyAlignment="1">
      <alignment horizontal="center" vertical="center" wrapText="1"/>
    </xf>
    <xf numFmtId="164" fontId="41" fillId="0" borderId="13" xfId="3" applyNumberFormat="1" applyFont="1" applyBorder="1" applyAlignment="1">
      <alignment horizontal="center" vertical="center" wrapText="1"/>
    </xf>
    <xf numFmtId="0" fontId="40" fillId="0" borderId="5" xfId="0" applyFont="1" applyBorder="1" applyAlignment="1">
      <alignment vertical="center" wrapText="1"/>
    </xf>
    <xf numFmtId="164" fontId="42" fillId="0" borderId="8" xfId="3" applyNumberFormat="1" applyFont="1" applyBorder="1" applyAlignment="1">
      <alignment horizontal="center" vertical="center"/>
    </xf>
    <xf numFmtId="164" fontId="42" fillId="0" borderId="0" xfId="3" applyNumberFormat="1" applyFont="1" applyBorder="1" applyAlignment="1">
      <alignment horizontal="center" vertical="center" wrapText="1"/>
    </xf>
    <xf numFmtId="164" fontId="42" fillId="0" borderId="5" xfId="3" applyNumberFormat="1" applyFont="1" applyBorder="1" applyAlignment="1">
      <alignment horizontal="center" vertical="center" wrapText="1"/>
    </xf>
    <xf numFmtId="164" fontId="41" fillId="0" borderId="8" xfId="3" applyNumberFormat="1" applyFont="1" applyBorder="1" applyAlignment="1">
      <alignment horizontal="center" vertical="center"/>
    </xf>
    <xf numFmtId="164" fontId="41" fillId="0" borderId="5" xfId="3" applyNumberFormat="1" applyFont="1" applyBorder="1" applyAlignment="1">
      <alignment horizontal="center" vertical="center" wrapText="1"/>
    </xf>
    <xf numFmtId="164" fontId="41" fillId="0" borderId="2" xfId="3" applyNumberFormat="1" applyFont="1" applyBorder="1" applyAlignment="1">
      <alignment horizontal="center" vertical="center"/>
    </xf>
    <xf numFmtId="164" fontId="41" fillId="0" borderId="4" xfId="3" applyNumberFormat="1" applyFont="1" applyBorder="1" applyAlignment="1">
      <alignment horizontal="center" vertical="center" wrapText="1"/>
    </xf>
    <xf numFmtId="3" fontId="44" fillId="0" borderId="0" xfId="0" applyNumberFormat="1" applyFont="1"/>
    <xf numFmtId="6" fontId="6" fillId="0" borderId="0" xfId="0" applyNumberFormat="1" applyFont="1" applyAlignment="1">
      <alignment horizontal="center" vertical="center" wrapText="1"/>
    </xf>
    <xf numFmtId="6" fontId="6" fillId="0" borderId="5" xfId="0" applyNumberFormat="1" applyFont="1" applyBorder="1" applyAlignment="1">
      <alignment horizontal="center" vertical="center" wrapText="1"/>
    </xf>
    <xf numFmtId="0" fontId="44" fillId="0" borderId="0" xfId="39" applyFont="1"/>
    <xf numFmtId="0" fontId="6" fillId="0" borderId="10" xfId="0" applyFont="1" applyBorder="1" applyAlignment="1">
      <alignment vertical="center" wrapText="1"/>
    </xf>
    <xf numFmtId="1" fontId="6" fillId="0" borderId="15" xfId="0" applyNumberFormat="1" applyFont="1" applyBorder="1" applyAlignment="1">
      <alignment horizontal="center" vertical="center" wrapText="1"/>
    </xf>
    <xf numFmtId="1" fontId="6" fillId="33" borderId="9" xfId="0" applyNumberFormat="1" applyFont="1" applyFill="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33" borderId="0" xfId="0" applyNumberFormat="1" applyFont="1" applyFill="1" applyAlignment="1">
      <alignment horizontal="center" vertical="center" wrapText="1"/>
    </xf>
    <xf numFmtId="1" fontId="6" fillId="0" borderId="0" xfId="0" applyNumberFormat="1" applyFont="1" applyAlignment="1">
      <alignment horizontal="center" vertical="center" wrapText="1"/>
    </xf>
    <xf numFmtId="1" fontId="6" fillId="0" borderId="5"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1" fontId="6" fillId="33"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9" xfId="0" applyFont="1" applyBorder="1"/>
    <xf numFmtId="0" fontId="40" fillId="33" borderId="2" xfId="0" applyFont="1" applyFill="1" applyBorder="1" applyAlignment="1">
      <alignment horizontal="left" vertical="center" wrapText="1"/>
    </xf>
    <xf numFmtId="3" fontId="6" fillId="0" borderId="8" xfId="0" applyNumberFormat="1" applyFont="1" applyBorder="1" applyAlignment="1">
      <alignment horizontal="center" vertical="center" wrapText="1"/>
    </xf>
    <xf numFmtId="0" fontId="44" fillId="0" borderId="11" xfId="0" applyFont="1" applyBorder="1"/>
    <xf numFmtId="3" fontId="40" fillId="0" borderId="2" xfId="0" applyNumberFormat="1" applyFont="1" applyBorder="1" applyAlignment="1">
      <alignment horizontal="center" vertical="center" wrapText="1"/>
    </xf>
    <xf numFmtId="3" fontId="43" fillId="0" borderId="0" xfId="0" applyNumberFormat="1" applyFont="1" applyAlignment="1">
      <alignment horizontal="center" vertical="center" wrapText="1"/>
    </xf>
    <xf numFmtId="164" fontId="46" fillId="0" borderId="15" xfId="3" applyNumberFormat="1" applyFont="1" applyBorder="1" applyAlignment="1">
      <alignment horizontal="center" vertical="center"/>
    </xf>
    <xf numFmtId="164" fontId="46" fillId="0" borderId="9" xfId="3" applyNumberFormat="1" applyFont="1" applyBorder="1" applyAlignment="1">
      <alignment horizontal="center" vertical="center"/>
    </xf>
    <xf numFmtId="164" fontId="46" fillId="0" borderId="13" xfId="3" applyNumberFormat="1" applyFont="1" applyBorder="1" applyAlignment="1">
      <alignment horizontal="center" vertical="center"/>
    </xf>
    <xf numFmtId="164" fontId="46" fillId="0" borderId="0" xfId="3" applyNumberFormat="1" applyFont="1" applyAlignment="1">
      <alignment horizontal="center" vertical="center"/>
    </xf>
    <xf numFmtId="164" fontId="46" fillId="0" borderId="14" xfId="3" applyNumberFormat="1" applyFont="1" applyBorder="1" applyAlignment="1">
      <alignment horizontal="center" vertical="center"/>
    </xf>
    <xf numFmtId="164" fontId="46" fillId="0" borderId="6" xfId="3" applyNumberFormat="1" applyFont="1" applyBorder="1" applyAlignment="1">
      <alignment horizontal="center" vertical="center"/>
    </xf>
    <xf numFmtId="164" fontId="46" fillId="0" borderId="7" xfId="3" applyNumberFormat="1" applyFont="1" applyBorder="1" applyAlignment="1">
      <alignment horizontal="center" vertical="center"/>
    </xf>
    <xf numFmtId="164" fontId="47" fillId="0" borderId="2" xfId="3" applyNumberFormat="1" applyFont="1" applyBorder="1" applyAlignment="1">
      <alignment horizontal="center" vertical="center"/>
    </xf>
    <xf numFmtId="164" fontId="47" fillId="0" borderId="0" xfId="3" applyNumberFormat="1" applyFont="1" applyBorder="1" applyAlignment="1">
      <alignment horizontal="center" vertical="center"/>
    </xf>
    <xf numFmtId="6" fontId="6" fillId="0" borderId="15" xfId="0" applyNumberFormat="1" applyFont="1" applyBorder="1" applyAlignment="1">
      <alignment horizontal="center" vertical="center"/>
    </xf>
    <xf numFmtId="6" fontId="6" fillId="0" borderId="9" xfId="0" applyNumberFormat="1" applyFont="1" applyBorder="1" applyAlignment="1">
      <alignment horizontal="center" vertical="center" wrapText="1"/>
    </xf>
    <xf numFmtId="6" fontId="6" fillId="0" borderId="9" xfId="0" applyNumberFormat="1" applyFont="1" applyBorder="1" applyAlignment="1">
      <alignment horizontal="center" vertical="center"/>
    </xf>
    <xf numFmtId="6" fontId="6" fillId="0" borderId="13" xfId="0" applyNumberFormat="1" applyFont="1" applyBorder="1" applyAlignment="1">
      <alignment horizontal="center" vertical="center" wrapText="1"/>
    </xf>
    <xf numFmtId="0" fontId="42" fillId="0" borderId="11" xfId="0" applyFont="1" applyBorder="1" applyAlignment="1">
      <alignment horizontal="right" vertical="center" wrapText="1"/>
    </xf>
    <xf numFmtId="6" fontId="6" fillId="0" borderId="8" xfId="0" applyNumberFormat="1" applyFont="1" applyBorder="1" applyAlignment="1">
      <alignment horizontal="center" vertical="center"/>
    </xf>
    <xf numFmtId="6" fontId="6" fillId="0" borderId="0" xfId="0" applyNumberFormat="1" applyFont="1" applyAlignment="1">
      <alignment horizontal="center" vertical="center"/>
    </xf>
    <xf numFmtId="6" fontId="40" fillId="0" borderId="15" xfId="0" applyNumberFormat="1" applyFont="1" applyBorder="1" applyAlignment="1">
      <alignment horizontal="center" vertical="center"/>
    </xf>
    <xf numFmtId="6" fontId="40" fillId="0" borderId="9" xfId="0" applyNumberFormat="1" applyFont="1" applyBorder="1" applyAlignment="1">
      <alignment horizontal="center" vertical="center" wrapText="1"/>
    </xf>
    <xf numFmtId="6" fontId="40" fillId="0" borderId="9" xfId="0" applyNumberFormat="1" applyFont="1" applyBorder="1" applyAlignment="1">
      <alignment horizontal="center" vertical="center"/>
    </xf>
    <xf numFmtId="6" fontId="43" fillId="0" borderId="9" xfId="0" applyNumberFormat="1" applyFont="1" applyBorder="1" applyAlignment="1">
      <alignment horizontal="center" vertical="center"/>
    </xf>
    <xf numFmtId="6" fontId="43" fillId="0" borderId="13" xfId="0" applyNumberFormat="1" applyFont="1" applyBorder="1" applyAlignment="1">
      <alignment horizontal="center" vertical="center"/>
    </xf>
    <xf numFmtId="0" fontId="41" fillId="0" borderId="11" xfId="0" applyFont="1" applyBorder="1" applyAlignment="1">
      <alignment horizontal="right" vertical="center" wrapText="1"/>
    </xf>
    <xf numFmtId="164" fontId="41" fillId="0" borderId="6" xfId="3" applyNumberFormat="1" applyFont="1" applyBorder="1" applyAlignment="1">
      <alignment horizontal="center" vertical="center"/>
    </xf>
    <xf numFmtId="0" fontId="41" fillId="0" borderId="12" xfId="0" applyFont="1" applyBorder="1" applyAlignment="1">
      <alignment horizontal="right" vertical="center" wrapText="1"/>
    </xf>
    <xf numFmtId="164" fontId="47" fillId="0" borderId="6" xfId="0" applyNumberFormat="1" applyFont="1" applyBorder="1" applyAlignment="1">
      <alignment horizontal="center" vertical="center" wrapText="1"/>
    </xf>
    <xf numFmtId="0" fontId="56" fillId="0" borderId="0" xfId="0" applyFont="1" applyAlignment="1">
      <alignment horizontal="center" vertical="center" textRotation="90" wrapText="1"/>
    </xf>
    <xf numFmtId="0" fontId="48" fillId="0" borderId="0" xfId="0" applyFont="1" applyAlignment="1">
      <alignment horizontal="right" vertical="center" wrapText="1"/>
    </xf>
    <xf numFmtId="8" fontId="68" fillId="0" borderId="0" xfId="0" applyNumberFormat="1" applyFont="1" applyAlignment="1">
      <alignment horizontal="center" vertical="center"/>
    </xf>
    <xf numFmtId="0" fontId="40" fillId="33" borderId="2" xfId="0" applyFont="1" applyFill="1" applyBorder="1" applyAlignment="1">
      <alignment horizontal="center" vertical="center"/>
    </xf>
    <xf numFmtId="0" fontId="42" fillId="0" borderId="8" xfId="0" applyFont="1" applyBorder="1" applyAlignment="1">
      <alignment horizontal="left" vertical="center" indent="1"/>
    </xf>
    <xf numFmtId="6" fontId="42" fillId="0" borderId="8" xfId="0" applyNumberFormat="1" applyFont="1" applyBorder="1" applyAlignment="1">
      <alignment horizontal="center" vertical="center"/>
    </xf>
    <xf numFmtId="6" fontId="42" fillId="0" borderId="0" xfId="0" applyNumberFormat="1" applyFont="1" applyAlignment="1">
      <alignment horizontal="center" vertical="center"/>
    </xf>
    <xf numFmtId="6" fontId="42" fillId="0" borderId="5" xfId="0" applyNumberFormat="1" applyFont="1" applyBorder="1" applyAlignment="1">
      <alignment horizontal="center" vertical="center"/>
    </xf>
    <xf numFmtId="171" fontId="43" fillId="0" borderId="0" xfId="0" applyNumberFormat="1" applyFont="1" applyAlignment="1">
      <alignment vertical="center"/>
    </xf>
    <xf numFmtId="6" fontId="42" fillId="0" borderId="5" xfId="0" applyNumberFormat="1" applyFont="1" applyBorder="1" applyAlignment="1">
      <alignment horizontal="center" vertical="center" wrapText="1"/>
    </xf>
    <xf numFmtId="0" fontId="6" fillId="0" borderId="14" xfId="0" applyFont="1" applyBorder="1" applyAlignment="1">
      <alignment vertical="center"/>
    </xf>
    <xf numFmtId="6" fontId="6" fillId="0" borderId="14" xfId="0" applyNumberFormat="1" applyFont="1" applyBorder="1" applyAlignment="1">
      <alignment horizontal="center" vertical="center"/>
    </xf>
    <xf numFmtId="6" fontId="6" fillId="0" borderId="6" xfId="0" applyNumberFormat="1" applyFont="1" applyBorder="1" applyAlignment="1">
      <alignment horizontal="center" vertical="center"/>
    </xf>
    <xf numFmtId="6" fontId="6" fillId="0" borderId="6" xfId="0" applyNumberFormat="1" applyFont="1" applyBorder="1" applyAlignment="1">
      <alignment horizontal="center" vertical="center" wrapText="1"/>
    </xf>
    <xf numFmtId="6" fontId="6" fillId="0" borderId="7" xfId="0" applyNumberFormat="1" applyFont="1" applyBorder="1" applyAlignment="1">
      <alignment horizontal="center" vertical="center" wrapText="1"/>
    </xf>
    <xf numFmtId="6" fontId="44" fillId="0" borderId="14" xfId="0" applyNumberFormat="1" applyFont="1" applyBorder="1" applyAlignment="1">
      <alignment horizontal="center" vertical="center"/>
    </xf>
    <xf numFmtId="6" fontId="44" fillId="0" borderId="7" xfId="0" applyNumberFormat="1" applyFont="1" applyBorder="1" applyAlignment="1">
      <alignment horizontal="center" vertical="center"/>
    </xf>
    <xf numFmtId="6" fontId="40" fillId="0" borderId="2" xfId="0" applyNumberFormat="1" applyFont="1" applyBorder="1" applyAlignment="1">
      <alignment horizontal="center" vertical="center"/>
    </xf>
    <xf numFmtId="6" fontId="40" fillId="0" borderId="3" xfId="0" applyNumberFormat="1" applyFont="1" applyBorder="1" applyAlignment="1">
      <alignment horizontal="center" vertical="center"/>
    </xf>
    <xf numFmtId="165" fontId="44" fillId="0" borderId="5" xfId="0" applyNumberFormat="1" applyFont="1" applyBorder="1" applyAlignment="1">
      <alignment horizontal="center" vertical="center"/>
    </xf>
    <xf numFmtId="164" fontId="41" fillId="0" borderId="14" xfId="3" applyNumberFormat="1" applyFont="1" applyBorder="1" applyAlignment="1">
      <alignment horizontal="center" vertical="center"/>
    </xf>
    <xf numFmtId="0" fontId="6" fillId="0" borderId="28" xfId="0" applyFont="1" applyBorder="1" applyAlignment="1">
      <alignment horizontal="center" vertical="center"/>
    </xf>
    <xf numFmtId="3" fontId="40" fillId="0" borderId="28" xfId="0" applyNumberFormat="1" applyFont="1" applyBorder="1" applyAlignment="1">
      <alignment horizontal="center" vertical="center"/>
    </xf>
    <xf numFmtId="6" fontId="6" fillId="0" borderId="28" xfId="0" applyNumberFormat="1" applyFont="1" applyBorder="1" applyAlignment="1">
      <alignment horizontal="center" vertical="center"/>
    </xf>
    <xf numFmtId="6" fontId="44" fillId="0" borderId="27" xfId="0" applyNumberFormat="1" applyFont="1" applyBorder="1" applyAlignment="1">
      <alignment horizontal="center" vertical="center"/>
    </xf>
    <xf numFmtId="164" fontId="46" fillId="0" borderId="27" xfId="0" applyNumberFormat="1" applyFont="1" applyBorder="1" applyAlignment="1">
      <alignment horizontal="center" vertical="center"/>
    </xf>
    <xf numFmtId="3" fontId="44" fillId="0" borderId="27" xfId="0" applyNumberFormat="1" applyFont="1" applyBorder="1" applyAlignment="1">
      <alignment horizontal="center" vertical="center"/>
    </xf>
    <xf numFmtId="164" fontId="46" fillId="0" borderId="28"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28" xfId="0" applyNumberFormat="1" applyFont="1" applyBorder="1" applyAlignment="1">
      <alignment horizontal="center" vertical="center"/>
    </xf>
    <xf numFmtId="165" fontId="40" fillId="0" borderId="25" xfId="0" applyNumberFormat="1" applyFont="1" applyBorder="1" applyAlignment="1">
      <alignment horizontal="center" vertical="center"/>
    </xf>
    <xf numFmtId="164" fontId="46" fillId="0" borderId="26" xfId="0" applyNumberFormat="1" applyFont="1" applyBorder="1" applyAlignment="1">
      <alignment horizontal="center" vertical="center"/>
    </xf>
    <xf numFmtId="164" fontId="47" fillId="0" borderId="25" xfId="0" applyNumberFormat="1" applyFont="1" applyBorder="1" applyAlignment="1">
      <alignment horizontal="center" vertical="center"/>
    </xf>
    <xf numFmtId="3" fontId="40" fillId="0" borderId="25" xfId="0" applyNumberFormat="1" applyFont="1" applyBorder="1" applyAlignment="1">
      <alignment horizontal="center" vertical="center"/>
    </xf>
    <xf numFmtId="3" fontId="40" fillId="0" borderId="26" xfId="0" applyNumberFormat="1" applyFont="1" applyBorder="1" applyAlignment="1">
      <alignment horizontal="center" vertical="center"/>
    </xf>
    <xf numFmtId="164" fontId="41" fillId="0" borderId="26" xfId="0" applyNumberFormat="1" applyFont="1" applyBorder="1" applyAlignment="1">
      <alignment horizontal="center" vertical="center"/>
    </xf>
    <xf numFmtId="164" fontId="41" fillId="0" borderId="27" xfId="0" applyNumberFormat="1" applyFont="1" applyBorder="1" applyAlignment="1">
      <alignment horizontal="center" vertical="center"/>
    </xf>
    <xf numFmtId="164" fontId="41" fillId="0" borderId="26" xfId="3" applyNumberFormat="1" applyFont="1" applyBorder="1" applyAlignment="1">
      <alignment horizontal="center" vertical="center"/>
    </xf>
    <xf numFmtId="164" fontId="42" fillId="0" borderId="27" xfId="3" applyNumberFormat="1" applyFont="1" applyBorder="1" applyAlignment="1">
      <alignment horizontal="center" vertical="center"/>
    </xf>
    <xf numFmtId="164" fontId="41" fillId="0" borderId="27" xfId="3" applyNumberFormat="1" applyFont="1" applyBorder="1" applyAlignment="1">
      <alignment horizontal="center" vertical="center"/>
    </xf>
    <xf numFmtId="164" fontId="41" fillId="0" borderId="25" xfId="3" applyNumberFormat="1" applyFont="1" applyBorder="1" applyAlignment="1">
      <alignment horizontal="center" vertical="center"/>
    </xf>
    <xf numFmtId="6" fontId="43" fillId="0" borderId="26" xfId="0" applyNumberFormat="1" applyFont="1" applyBorder="1" applyAlignment="1">
      <alignment horizontal="center" vertical="center"/>
    </xf>
    <xf numFmtId="6" fontId="43" fillId="0" borderId="27" xfId="0" applyNumberFormat="1" applyFont="1" applyBorder="1" applyAlignment="1">
      <alignment horizontal="center" vertical="center"/>
    </xf>
    <xf numFmtId="6" fontId="43" fillId="0" borderId="25" xfId="0" applyNumberFormat="1" applyFont="1" applyBorder="1" applyAlignment="1">
      <alignment horizontal="center" vertical="center"/>
    </xf>
    <xf numFmtId="164" fontId="41" fillId="0" borderId="26" xfId="3" applyNumberFormat="1" applyFont="1" applyBorder="1" applyAlignment="1">
      <alignment horizontal="center" vertical="center" wrapText="1"/>
    </xf>
    <xf numFmtId="164" fontId="42" fillId="0" borderId="27" xfId="3" applyNumberFormat="1" applyFont="1" applyBorder="1" applyAlignment="1">
      <alignment horizontal="center" vertical="center" wrapText="1"/>
    </xf>
    <xf numFmtId="164" fontId="41" fillId="0" borderId="27" xfId="3" applyNumberFormat="1" applyFont="1" applyBorder="1" applyAlignment="1">
      <alignment horizontal="center" vertical="center" wrapText="1"/>
    </xf>
    <xf numFmtId="164" fontId="41" fillId="0" borderId="25" xfId="3" applyNumberFormat="1" applyFont="1" applyBorder="1" applyAlignment="1">
      <alignment horizontal="center" vertical="center" wrapText="1"/>
    </xf>
    <xf numFmtId="166" fontId="6" fillId="0" borderId="0" xfId="0" applyNumberFormat="1" applyFont="1"/>
    <xf numFmtId="0" fontId="0" fillId="0" borderId="0" xfId="0"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readingOrder="1"/>
    </xf>
    <xf numFmtId="0" fontId="43" fillId="0" borderId="0" xfId="0" applyFont="1" applyAlignment="1">
      <alignment horizontal="left" vertical="center"/>
    </xf>
    <xf numFmtId="0" fontId="44" fillId="0" borderId="0" xfId="0" applyFont="1" applyAlignment="1">
      <alignment horizontal="left" vertical="center"/>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0" xfId="0" applyFont="1"/>
    <xf numFmtId="0" fontId="6" fillId="0" borderId="0" xfId="0" applyFont="1" applyAlignment="1">
      <alignment vertical="center"/>
    </xf>
    <xf numFmtId="0" fontId="6" fillId="0" borderId="13"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54" fillId="0" borderId="0" xfId="0" applyFont="1" applyAlignment="1">
      <alignment horizontal="left" vertical="center"/>
    </xf>
    <xf numFmtId="0" fontId="6" fillId="0" borderId="0" xfId="0" applyFont="1" applyAlignment="1">
      <alignment horizontal="left"/>
    </xf>
    <xf numFmtId="0" fontId="6" fillId="0" borderId="5" xfId="0" applyFont="1" applyFill="1" applyBorder="1" applyAlignment="1">
      <alignment horizontal="center" vertical="center"/>
    </xf>
  </cellXfs>
  <cellStyles count="391">
    <cellStyle name="20% - Accent1" xfId="21" builtinId="30" customBuiltin="1"/>
    <cellStyle name="20% - Accent1 10" xfId="68" xr:uid="{E45E1DE2-E393-4CB1-83C1-7081161F5F2A}"/>
    <cellStyle name="20% - Accent1 11" xfId="69" xr:uid="{2564E51B-68FC-4E71-93C1-BF12FC22AEC3}"/>
    <cellStyle name="20% - Accent1 12" xfId="70" xr:uid="{53B8CC7F-F080-4FA1-AEE1-8EA6ACA331EB}"/>
    <cellStyle name="20% - Accent1 13" xfId="71" xr:uid="{DF9DBE79-2986-4C27-A7B4-CACC0C12C9AF}"/>
    <cellStyle name="20% - Accent1 14" xfId="72" xr:uid="{5D28C2AF-8BA9-4398-973C-C0343EAD950E}"/>
    <cellStyle name="20% - Accent1 15" xfId="73" xr:uid="{1F831515-6580-4B4D-8A46-F55E769139F5}"/>
    <cellStyle name="20% - Accent1 16" xfId="74" xr:uid="{6E89A4EC-D8C2-46DB-8152-DB9662282476}"/>
    <cellStyle name="20% - Accent1 17" xfId="75" xr:uid="{063EE11B-CDFD-4244-98DE-0D15615AC083}"/>
    <cellStyle name="20% - Accent1 18" xfId="76" xr:uid="{543166A0-9BAA-4B5B-9732-644728231C62}"/>
    <cellStyle name="20% - Accent1 19" xfId="77" xr:uid="{6031FD4E-39A1-4E1F-821F-30106CDEAD74}"/>
    <cellStyle name="20% - Accent1 2" xfId="43" xr:uid="{EA2BDBAE-EABA-4502-A07C-909A89CE733C}"/>
    <cellStyle name="20% - Accent1 20" xfId="78" xr:uid="{BA29A009-7940-4251-88BB-2AC72CB500AD}"/>
    <cellStyle name="20% - Accent1 21" xfId="79" xr:uid="{8BC0EA6F-F850-4115-82B2-098BDF643965}"/>
    <cellStyle name="20% - Accent1 3" xfId="80" xr:uid="{18F3691D-110A-44A2-AB6C-948F4A7AE6F6}"/>
    <cellStyle name="20% - Accent1 4" xfId="81" xr:uid="{6AC7820A-C542-464D-B098-0086ACC1AB5E}"/>
    <cellStyle name="20% - Accent1 5" xfId="82" xr:uid="{179D73DB-5E08-48A5-A177-D6FAB281DA87}"/>
    <cellStyle name="20% - Accent1 6" xfId="83" xr:uid="{68C867F8-717C-4798-98CC-018FBFCD125A}"/>
    <cellStyle name="20% - Accent1 7" xfId="84" xr:uid="{832507BD-F668-495D-B87A-446E67C224AF}"/>
    <cellStyle name="20% - Accent1 8" xfId="85" xr:uid="{4E7F39B3-1218-4CD7-B52F-83341186AE71}"/>
    <cellStyle name="20% - Accent1 9" xfId="86" xr:uid="{7EE6556B-17E7-44A5-8BB1-92D128351B56}"/>
    <cellStyle name="20% - Accent2" xfId="24" builtinId="34" customBuiltin="1"/>
    <cellStyle name="20% - Accent2 10" xfId="87" xr:uid="{D6755DFE-432F-4296-8164-D7159B6411F1}"/>
    <cellStyle name="20% - Accent2 11" xfId="88" xr:uid="{769D3922-53E6-42B5-ACA7-8538429B9389}"/>
    <cellStyle name="20% - Accent2 12" xfId="89" xr:uid="{6845EBF9-5319-465C-B7C0-F3AB22D41D6F}"/>
    <cellStyle name="20% - Accent2 13" xfId="90" xr:uid="{AEEACA6B-E13D-43E8-8B55-562A5046372D}"/>
    <cellStyle name="20% - Accent2 14" xfId="91" xr:uid="{A2231BC1-D58D-4795-9F51-F7E4A14BA32C}"/>
    <cellStyle name="20% - Accent2 15" xfId="92" xr:uid="{C4B6C5D7-6665-48F5-BC9C-17897949C335}"/>
    <cellStyle name="20% - Accent2 16" xfId="93" xr:uid="{641FAC89-4FFD-494C-AC58-FCD4E5828427}"/>
    <cellStyle name="20% - Accent2 17" xfId="94" xr:uid="{8F4E286E-7D32-4C94-927C-90B46A15AA4F}"/>
    <cellStyle name="20% - Accent2 18" xfId="95" xr:uid="{B1A9C00C-A19A-4BD0-8F08-7F9737BE11FD}"/>
    <cellStyle name="20% - Accent2 19" xfId="96" xr:uid="{1EC93791-79F3-4B2D-89F6-523749456836}"/>
    <cellStyle name="20% - Accent2 2" xfId="44" xr:uid="{EF0ACFCE-B2AC-4F5D-B017-048EF88ACADD}"/>
    <cellStyle name="20% - Accent2 20" xfId="97" xr:uid="{C09B0168-4FE3-41A8-B070-9FA85C5E9E8E}"/>
    <cellStyle name="20% - Accent2 21" xfId="98" xr:uid="{A9A1B3BD-F759-4FE4-A617-CC070BE8E930}"/>
    <cellStyle name="20% - Accent2 3" xfId="99" xr:uid="{212DB2FB-D7E0-42CA-B1FA-0B8418DB8A80}"/>
    <cellStyle name="20% - Accent2 4" xfId="100" xr:uid="{9623D26D-319B-4F71-B51C-E5CAC2130BBE}"/>
    <cellStyle name="20% - Accent2 5" xfId="101" xr:uid="{905A409A-3092-4D76-AF44-EFD0EDBE5DD3}"/>
    <cellStyle name="20% - Accent2 6" xfId="102" xr:uid="{34D8630F-6B2E-4543-AE02-B713DA337A1F}"/>
    <cellStyle name="20% - Accent2 7" xfId="103" xr:uid="{2292D109-DAD6-414B-9235-E63621DE50AC}"/>
    <cellStyle name="20% - Accent2 8" xfId="104" xr:uid="{3EF1A71B-88CA-4C53-AE39-22EC76A829DB}"/>
    <cellStyle name="20% - Accent2 9" xfId="105" xr:uid="{E06DCAE7-0822-4C43-869E-D1EA48D2EDD1}"/>
    <cellStyle name="20% - Accent3" xfId="27" builtinId="38" customBuiltin="1"/>
    <cellStyle name="20% - Accent3 10" xfId="106" xr:uid="{79BF1044-CD1D-4EBB-9E20-AA2829B62A1E}"/>
    <cellStyle name="20% - Accent3 11" xfId="107" xr:uid="{DD1E0D79-AABB-490F-A038-8EE286B71C37}"/>
    <cellStyle name="20% - Accent3 12" xfId="108" xr:uid="{A49EFCB3-483D-4F17-9293-3D907690E558}"/>
    <cellStyle name="20% - Accent3 13" xfId="109" xr:uid="{BA716C62-065C-46B2-8C4B-7ED9295EA0BC}"/>
    <cellStyle name="20% - Accent3 14" xfId="110" xr:uid="{8033CF3D-76AA-4140-A706-747A0C9E1A0C}"/>
    <cellStyle name="20% - Accent3 15" xfId="111" xr:uid="{39FE44E7-0E24-4B5C-BD6D-F612DCB286A6}"/>
    <cellStyle name="20% - Accent3 16" xfId="112" xr:uid="{CE2BD606-7E11-4F94-A45F-9C845B85E6CE}"/>
    <cellStyle name="20% - Accent3 17" xfId="113" xr:uid="{345CEA3D-407B-450F-AB25-00E31DECB19D}"/>
    <cellStyle name="20% - Accent3 18" xfId="114" xr:uid="{5476FFD4-CA1E-44D2-9966-C30C0B5F8575}"/>
    <cellStyle name="20% - Accent3 19" xfId="115" xr:uid="{5A7C4269-1371-4194-BD08-780154CBF5F9}"/>
    <cellStyle name="20% - Accent3 2" xfId="45" xr:uid="{962A30CE-3707-40D9-AB8D-157CF5880832}"/>
    <cellStyle name="20% - Accent3 20" xfId="116" xr:uid="{9014DAB2-F302-4786-BEC3-EB08277ABCA1}"/>
    <cellStyle name="20% - Accent3 21" xfId="117" xr:uid="{456C5813-D8D8-4D7E-A114-DCBAA28CA094}"/>
    <cellStyle name="20% - Accent3 3" xfId="118" xr:uid="{49F167EF-6251-4825-84DC-536708120AB0}"/>
    <cellStyle name="20% - Accent3 4" xfId="119" xr:uid="{0D82F885-C196-429C-B802-6CEEACD8264E}"/>
    <cellStyle name="20% - Accent3 5" xfId="120" xr:uid="{22CB28EA-C925-4D3E-AE59-5B4CB3F38E01}"/>
    <cellStyle name="20% - Accent3 6" xfId="121" xr:uid="{9A3005F6-D064-4D6E-903D-246A8571CE9D}"/>
    <cellStyle name="20% - Accent3 7" xfId="122" xr:uid="{2E90304B-838E-42B3-A879-A1CC990F6543}"/>
    <cellStyle name="20% - Accent3 8" xfId="123" xr:uid="{553D5766-4572-4E28-B2D8-12D6979586E6}"/>
    <cellStyle name="20% - Accent3 9" xfId="124" xr:uid="{14A14C76-3F62-4659-81EC-725708CA316D}"/>
    <cellStyle name="20% - Accent4" xfId="30" builtinId="42" customBuiltin="1"/>
    <cellStyle name="20% - Accent4 10" xfId="125" xr:uid="{A60C5668-1379-4EF7-80FF-34A381906D12}"/>
    <cellStyle name="20% - Accent4 11" xfId="126" xr:uid="{F6F5AE50-FD96-42C8-AE8F-DC3FEA68B720}"/>
    <cellStyle name="20% - Accent4 12" xfId="127" xr:uid="{DF6573C0-AB02-4AED-BCE1-8655D4179508}"/>
    <cellStyle name="20% - Accent4 13" xfId="128" xr:uid="{623538DA-AB03-4C36-B0B4-4A831332E02C}"/>
    <cellStyle name="20% - Accent4 14" xfId="129" xr:uid="{1BF07D8F-94D6-41C7-B641-E824C1315ED2}"/>
    <cellStyle name="20% - Accent4 15" xfId="130" xr:uid="{9E2D06CC-524B-480A-878F-7CACB7944214}"/>
    <cellStyle name="20% - Accent4 16" xfId="131" xr:uid="{DC05328D-6D66-4562-9D70-091CFC180E70}"/>
    <cellStyle name="20% - Accent4 17" xfId="132" xr:uid="{4D30D790-A297-48A8-AC24-CD68E2D33B3D}"/>
    <cellStyle name="20% - Accent4 18" xfId="133" xr:uid="{E778084B-A876-4367-9D9D-C3D08FA6F28F}"/>
    <cellStyle name="20% - Accent4 19" xfId="134" xr:uid="{82594B47-A97E-4447-889C-514E29617B20}"/>
    <cellStyle name="20% - Accent4 2" xfId="46" xr:uid="{A8A0638A-DE41-4CDD-ACA1-4D195AE8C848}"/>
    <cellStyle name="20% - Accent4 20" xfId="135" xr:uid="{E14119E0-363D-496C-90C4-1A04209A1CD6}"/>
    <cellStyle name="20% - Accent4 21" xfId="136" xr:uid="{4EC07EF2-A5F5-4C70-9B26-4C36F94FCE4E}"/>
    <cellStyle name="20% - Accent4 3" xfId="137" xr:uid="{C9622CE0-D819-4B18-AC1C-3FAFF3E886CC}"/>
    <cellStyle name="20% - Accent4 4" xfId="138" xr:uid="{E52D3F82-4273-409D-9AC8-573AF589C603}"/>
    <cellStyle name="20% - Accent4 5" xfId="139" xr:uid="{D4732C67-E5CA-44DD-8BD2-F4F0DAD360E6}"/>
    <cellStyle name="20% - Accent4 6" xfId="140" xr:uid="{A0B68FB1-A921-40AA-9E0A-2D5AF3EC881C}"/>
    <cellStyle name="20% - Accent4 7" xfId="141" xr:uid="{1B7CB52A-3C6D-40FC-A4FF-AAE06437E70B}"/>
    <cellStyle name="20% - Accent4 8" xfId="142" xr:uid="{FB81DD29-ABB9-4C40-8547-CC094EC3E323}"/>
    <cellStyle name="20% - Accent4 9" xfId="143" xr:uid="{9C7FCF06-910A-40C2-90A9-7F0941AEB6E2}"/>
    <cellStyle name="20% - Accent5" xfId="33" builtinId="46" customBuiltin="1"/>
    <cellStyle name="20% - Accent5 10" xfId="144" xr:uid="{6DD11912-CCED-4301-8A0B-C687BE2E8FDC}"/>
    <cellStyle name="20% - Accent5 11" xfId="145" xr:uid="{BE98C720-B8EC-4AFB-86F7-6EA0B44F6F42}"/>
    <cellStyle name="20% - Accent5 12" xfId="146" xr:uid="{92785818-51C6-4146-A2D2-315D7180F841}"/>
    <cellStyle name="20% - Accent5 13" xfId="147" xr:uid="{03FE4110-5FA9-447A-876B-C89E0D949E5A}"/>
    <cellStyle name="20% - Accent5 14" xfId="148" xr:uid="{9D90BC49-341E-4C69-B2E8-F71602CBC336}"/>
    <cellStyle name="20% - Accent5 15" xfId="149" xr:uid="{07AB55D9-C2CF-4468-8231-28E59FE8013B}"/>
    <cellStyle name="20% - Accent5 16" xfId="150" xr:uid="{EDB18DB8-533A-48A9-83E8-281993316E3D}"/>
    <cellStyle name="20% - Accent5 17" xfId="151" xr:uid="{A4FD5A73-3A9E-430C-AB6C-5ED19328DBAA}"/>
    <cellStyle name="20% - Accent5 18" xfId="152" xr:uid="{EC4C9B76-9AE8-4503-8125-955A170DEC8D}"/>
    <cellStyle name="20% - Accent5 19" xfId="153" xr:uid="{358D352F-3789-436B-B8A0-1B8CF5A00FE0}"/>
    <cellStyle name="20% - Accent5 2" xfId="47" xr:uid="{61741BD6-3F36-4945-B488-9DEDC49DC1B3}"/>
    <cellStyle name="20% - Accent5 20" xfId="154" xr:uid="{FCEC3A95-578C-43EB-90A4-C7E7A0E93DE4}"/>
    <cellStyle name="20% - Accent5 21" xfId="155" xr:uid="{1CF1AB34-2590-4AA9-9CA6-FC7A2F627B9B}"/>
    <cellStyle name="20% - Accent5 3" xfId="156" xr:uid="{0DA32C46-1A69-4709-B010-82DCEDB92151}"/>
    <cellStyle name="20% - Accent5 4" xfId="157" xr:uid="{D9732A21-FF5C-4B59-B0A3-22CBFB57ECA3}"/>
    <cellStyle name="20% - Accent5 5" xfId="158" xr:uid="{38097403-93A0-4DD4-89ED-A569FF57F7B6}"/>
    <cellStyle name="20% - Accent5 6" xfId="159" xr:uid="{06B217A3-2EE7-4C0A-B470-5A71A8C2D80C}"/>
    <cellStyle name="20% - Accent5 7" xfId="160" xr:uid="{767CBB94-87CF-4342-9E82-DF3193F109C0}"/>
    <cellStyle name="20% - Accent5 8" xfId="161" xr:uid="{01D6756E-5DD4-4D54-8592-BBE8D4A63149}"/>
    <cellStyle name="20% - Accent5 9" xfId="162" xr:uid="{306E1142-AB76-4EDB-AC5F-84B045F0766E}"/>
    <cellStyle name="20% - Accent6" xfId="36" builtinId="50" customBuiltin="1"/>
    <cellStyle name="20% - Accent6 10" xfId="163" xr:uid="{CFBEA43C-60E1-4BB0-BCDE-31131515E32B}"/>
    <cellStyle name="20% - Accent6 11" xfId="164" xr:uid="{AAC7A2CF-6022-4AC4-B12E-D48164058678}"/>
    <cellStyle name="20% - Accent6 12" xfId="165" xr:uid="{476C4A0C-B072-4B18-BD58-4C8CE35B3845}"/>
    <cellStyle name="20% - Accent6 13" xfId="166" xr:uid="{375AE53F-2503-4052-8ED8-D78DED8B1D00}"/>
    <cellStyle name="20% - Accent6 14" xfId="167" xr:uid="{BF9F0A2D-25AE-47E9-9632-A18A97609182}"/>
    <cellStyle name="20% - Accent6 15" xfId="168" xr:uid="{3DAA64B6-83AF-4522-9487-9D7A7B35E596}"/>
    <cellStyle name="20% - Accent6 16" xfId="169" xr:uid="{47116AC8-1E6C-472D-954A-18592EB2AB2F}"/>
    <cellStyle name="20% - Accent6 17" xfId="170" xr:uid="{BF4723DC-94C6-48B7-B0E0-B200F1E69A25}"/>
    <cellStyle name="20% - Accent6 18" xfId="171" xr:uid="{5FE40E72-43D3-4696-BFDC-3C0E2D375A15}"/>
    <cellStyle name="20% - Accent6 19" xfId="172" xr:uid="{AD178E41-1CBD-4B8C-B200-DFB68492261E}"/>
    <cellStyle name="20% - Accent6 2" xfId="48" xr:uid="{624A4443-9980-4ACA-AF44-C783FBB10169}"/>
    <cellStyle name="20% - Accent6 20" xfId="173" xr:uid="{742B4C3D-7AC1-4512-BC6C-EB64D4BCEB4F}"/>
    <cellStyle name="20% - Accent6 21" xfId="174" xr:uid="{3AAA5188-45B0-4B65-91BA-D644DB7629B9}"/>
    <cellStyle name="20% - Accent6 3" xfId="175" xr:uid="{DD7745CA-3A70-4DE2-AFC0-094ADCC0138C}"/>
    <cellStyle name="20% - Accent6 4" xfId="176" xr:uid="{FEB1649A-02DF-4D5A-ABE5-4564855E7FF7}"/>
    <cellStyle name="20% - Accent6 5" xfId="177" xr:uid="{7EA1B3A0-25A7-4DBB-AE62-D1D0CBAF7552}"/>
    <cellStyle name="20% - Accent6 6" xfId="178" xr:uid="{C97DCE57-099C-4299-898B-3EA6C568608C}"/>
    <cellStyle name="20% - Accent6 7" xfId="179" xr:uid="{E4F50AC0-7715-40DA-BC74-3A55D1DCCF88}"/>
    <cellStyle name="20% - Accent6 8" xfId="180" xr:uid="{EEA45F8D-28CD-4138-A8F0-6B037A725C76}"/>
    <cellStyle name="20% - Accent6 9" xfId="181" xr:uid="{BC2D2C92-BD7F-41B8-8064-8BFF6A40B6A6}"/>
    <cellStyle name="40% - Accent1" xfId="22" builtinId="31" customBuiltin="1"/>
    <cellStyle name="40% - Accent1 10" xfId="182" xr:uid="{A373A0E1-01DD-4215-8112-E7C64BB4D067}"/>
    <cellStyle name="40% - Accent1 11" xfId="183" xr:uid="{904A695F-9FC3-4234-B098-6B2688F96CCA}"/>
    <cellStyle name="40% - Accent1 12" xfId="184" xr:uid="{6CD7FE8C-EB1B-4AEE-A6B2-972A6568BECF}"/>
    <cellStyle name="40% - Accent1 13" xfId="185" xr:uid="{C4EF0546-2533-4078-A4A1-C297AEA257F1}"/>
    <cellStyle name="40% - Accent1 14" xfId="186" xr:uid="{87D15552-9468-432E-8FF2-7F97ADFD69E5}"/>
    <cellStyle name="40% - Accent1 15" xfId="187" xr:uid="{1BF0A597-BDB3-41E2-B541-E2FC8A28256F}"/>
    <cellStyle name="40% - Accent1 16" xfId="188" xr:uid="{A1DFB79E-49A0-4D38-8A04-9AEDED7FF0EC}"/>
    <cellStyle name="40% - Accent1 17" xfId="189" xr:uid="{FD98AC6D-BD8D-4662-B868-C6191E36F37F}"/>
    <cellStyle name="40% - Accent1 18" xfId="190" xr:uid="{5E849CA6-B4DD-4A96-A3D1-02319BD366D4}"/>
    <cellStyle name="40% - Accent1 19" xfId="191" xr:uid="{30F85C57-AD49-4A21-AC93-4D3F3034F3AB}"/>
    <cellStyle name="40% - Accent1 2" xfId="49" xr:uid="{3E2A6C7E-75C2-41B1-AE8F-2CB841B055A5}"/>
    <cellStyle name="40% - Accent1 20" xfId="192" xr:uid="{2C92204F-2B4E-4E9E-93BF-B32EBE2AF9E0}"/>
    <cellStyle name="40% - Accent1 21" xfId="193" xr:uid="{EBF0CB5A-69BA-45C0-A92A-FD14498E9A9B}"/>
    <cellStyle name="40% - Accent1 3" xfId="194" xr:uid="{5109DB4A-58A4-44F1-A728-CDB7F3CC3975}"/>
    <cellStyle name="40% - Accent1 4" xfId="195" xr:uid="{BCE41F94-6847-4B91-A109-695563DB0E19}"/>
    <cellStyle name="40% - Accent1 5" xfId="196" xr:uid="{BA69F4FD-960F-4CA6-A9F6-83B61FA9043E}"/>
    <cellStyle name="40% - Accent1 6" xfId="197" xr:uid="{8CB49887-3B3A-464B-8D98-C58D258220A8}"/>
    <cellStyle name="40% - Accent1 7" xfId="198" xr:uid="{073811CC-BCB2-4D9A-8B95-CD56027B12D2}"/>
    <cellStyle name="40% - Accent1 8" xfId="199" xr:uid="{F085ABF1-0F01-47A0-AAE6-13818FAA3BBF}"/>
    <cellStyle name="40% - Accent1 9" xfId="200" xr:uid="{56250A7C-B9C8-43F9-B596-0EAC09C08A86}"/>
    <cellStyle name="40% - Accent2" xfId="25" builtinId="35" customBuiltin="1"/>
    <cellStyle name="40% - Accent2 10" xfId="201" xr:uid="{3BE7BAEC-DDDA-4962-889D-C3028CEF52E5}"/>
    <cellStyle name="40% - Accent2 11" xfId="202" xr:uid="{0DFC8319-D3D7-43B4-840B-7FBA2404F919}"/>
    <cellStyle name="40% - Accent2 12" xfId="203" xr:uid="{854E10CC-9EE1-4885-85B8-3B1FD4BBDCE8}"/>
    <cellStyle name="40% - Accent2 13" xfId="204" xr:uid="{55FB0F65-2C31-4F41-8074-036422AD9030}"/>
    <cellStyle name="40% - Accent2 14" xfId="205" xr:uid="{8309F5F0-BF40-4FC1-9505-BE073104A142}"/>
    <cellStyle name="40% - Accent2 15" xfId="206" xr:uid="{7404253B-342C-4FF9-9E6F-3C5C938C27BF}"/>
    <cellStyle name="40% - Accent2 16" xfId="207" xr:uid="{10BC7037-1ADE-4EF2-9CFF-DF328A562EF1}"/>
    <cellStyle name="40% - Accent2 17" xfId="208" xr:uid="{C8766150-B53E-4CDD-8E44-51B119286484}"/>
    <cellStyle name="40% - Accent2 18" xfId="209" xr:uid="{A961A1F3-D14A-48B5-8C68-21538471B1A0}"/>
    <cellStyle name="40% - Accent2 19" xfId="210" xr:uid="{7486FA45-05A8-4780-B4A1-45BA759051F1}"/>
    <cellStyle name="40% - Accent2 2" xfId="50" xr:uid="{776676FF-3D25-4C0E-831A-2DE316E88138}"/>
    <cellStyle name="40% - Accent2 20" xfId="211" xr:uid="{3C99A4DD-860B-4B40-AD77-EC2199F43A75}"/>
    <cellStyle name="40% - Accent2 21" xfId="212" xr:uid="{38F3F257-5517-4A53-BA16-B146E58AF000}"/>
    <cellStyle name="40% - Accent2 3" xfId="213" xr:uid="{ECF55C73-7660-4AA9-A0A3-45729E651408}"/>
    <cellStyle name="40% - Accent2 4" xfId="214" xr:uid="{94D36846-67FB-4ADF-B42D-5AEF95449C33}"/>
    <cellStyle name="40% - Accent2 5" xfId="215" xr:uid="{D25847D7-076B-4469-B819-D38C3F68BEDA}"/>
    <cellStyle name="40% - Accent2 6" xfId="216" xr:uid="{5589E498-6FE9-443D-B15F-24B9D7F92E5D}"/>
    <cellStyle name="40% - Accent2 7" xfId="217" xr:uid="{37F4C78A-7831-4368-8A13-39822634D28F}"/>
    <cellStyle name="40% - Accent2 8" xfId="218" xr:uid="{57802D25-ABF9-4DA0-84C2-529DB41C0C0C}"/>
    <cellStyle name="40% - Accent2 9" xfId="219" xr:uid="{7B22FEDF-8C74-46DC-BD76-0BCB60326DDC}"/>
    <cellStyle name="40% - Accent3" xfId="28" builtinId="39" customBuiltin="1"/>
    <cellStyle name="40% - Accent3 10" xfId="220" xr:uid="{2F0A6EB0-2CBD-4F29-93B7-93DC857A7864}"/>
    <cellStyle name="40% - Accent3 11" xfId="221" xr:uid="{AD010112-6589-45F5-81E5-D42848341CE8}"/>
    <cellStyle name="40% - Accent3 12" xfId="222" xr:uid="{8CDE7754-1F5F-4BB4-8437-1D082D57989E}"/>
    <cellStyle name="40% - Accent3 13" xfId="223" xr:uid="{3082D0D7-95B7-464A-9162-D9121DB6C40F}"/>
    <cellStyle name="40% - Accent3 14" xfId="224" xr:uid="{BE39E288-DF61-4831-8632-4E2ADEF38831}"/>
    <cellStyle name="40% - Accent3 15" xfId="225" xr:uid="{F2FD7EB4-1EF3-4D6C-8C95-06291C1ACD40}"/>
    <cellStyle name="40% - Accent3 16" xfId="226" xr:uid="{57AC76B8-FCEB-4EB8-BBCC-23600D4A14D7}"/>
    <cellStyle name="40% - Accent3 17" xfId="227" xr:uid="{41308830-4173-47DF-BCFF-F063442B19C3}"/>
    <cellStyle name="40% - Accent3 18" xfId="228" xr:uid="{44EA693D-E5E6-4A67-AEF4-C8AF176A9698}"/>
    <cellStyle name="40% - Accent3 19" xfId="229" xr:uid="{A47C4082-2E9F-4131-BD52-2809B0B715BB}"/>
    <cellStyle name="40% - Accent3 2" xfId="51" xr:uid="{BAA5A183-ABBA-4E18-9DFE-500DF5F82BC5}"/>
    <cellStyle name="40% - Accent3 20" xfId="230" xr:uid="{45FFBB2D-A01C-43A0-8BF0-D2AC93340A93}"/>
    <cellStyle name="40% - Accent3 21" xfId="231" xr:uid="{F58898DE-A029-466C-BEB0-F28296AC1595}"/>
    <cellStyle name="40% - Accent3 3" xfId="232" xr:uid="{7B502FF7-F9C4-4695-A54B-067BC143C9EC}"/>
    <cellStyle name="40% - Accent3 4" xfId="233" xr:uid="{4E583D49-14DA-4630-99FF-B4B1E1AC70DC}"/>
    <cellStyle name="40% - Accent3 5" xfId="234" xr:uid="{01AD0E63-55B5-48E9-820F-EA9F016EB359}"/>
    <cellStyle name="40% - Accent3 6" xfId="235" xr:uid="{B97D1F69-4B36-4F33-85C3-15B4664BF5D7}"/>
    <cellStyle name="40% - Accent3 7" xfId="236" xr:uid="{23DD55D5-45F8-44D7-8A05-947BA851E5DB}"/>
    <cellStyle name="40% - Accent3 8" xfId="237" xr:uid="{6AFEB3C8-E2E6-4218-8FAC-B4727119A0B9}"/>
    <cellStyle name="40% - Accent3 9" xfId="238" xr:uid="{2263AB29-75F4-40FE-B5E4-E4024B96536C}"/>
    <cellStyle name="40% - Accent4" xfId="31" builtinId="43" customBuiltin="1"/>
    <cellStyle name="40% - Accent4 10" xfId="239" xr:uid="{D48E9B80-72AA-4DF0-8A41-4EB7309F1683}"/>
    <cellStyle name="40% - Accent4 11" xfId="240" xr:uid="{E16270E6-AE48-42CD-8B82-5015BAD02FB1}"/>
    <cellStyle name="40% - Accent4 12" xfId="241" xr:uid="{6334E274-9C81-4B28-9112-0E7490E37553}"/>
    <cellStyle name="40% - Accent4 13" xfId="242" xr:uid="{F56B6EA2-F8EA-40C3-B81F-CFB137C2FAFD}"/>
    <cellStyle name="40% - Accent4 14" xfId="243" xr:uid="{61557A36-0161-443C-8071-96946DB4DE06}"/>
    <cellStyle name="40% - Accent4 15" xfId="244" xr:uid="{9F922BA4-3551-4F43-96BC-7B056DE59C5C}"/>
    <cellStyle name="40% - Accent4 16" xfId="245" xr:uid="{53FCF502-98A8-4E5A-92BB-70B82275F7C8}"/>
    <cellStyle name="40% - Accent4 17" xfId="246" xr:uid="{4083B460-F838-4816-9DFB-77A6C7880FCE}"/>
    <cellStyle name="40% - Accent4 18" xfId="247" xr:uid="{05502060-928F-401C-9042-ACFC27A2F427}"/>
    <cellStyle name="40% - Accent4 19" xfId="248" xr:uid="{32A4AB64-F012-408D-A011-CA5256708845}"/>
    <cellStyle name="40% - Accent4 2" xfId="52" xr:uid="{AB07B96A-A9A9-4FA0-BA16-D2D74E2CD828}"/>
    <cellStyle name="40% - Accent4 20" xfId="249" xr:uid="{38FCB702-4CAC-4BFF-952E-D7A30D52DC59}"/>
    <cellStyle name="40% - Accent4 21" xfId="250" xr:uid="{C0499E28-DF09-4245-BD1E-3E23A45DEE68}"/>
    <cellStyle name="40% - Accent4 3" xfId="251" xr:uid="{F309AADA-3D4B-43EB-B97F-BA38FDC5D365}"/>
    <cellStyle name="40% - Accent4 4" xfId="252" xr:uid="{6EA0A553-218D-445B-B3A1-943E628DF8AB}"/>
    <cellStyle name="40% - Accent4 5" xfId="253" xr:uid="{10C57AD0-AE71-4354-9440-C22C2FA74745}"/>
    <cellStyle name="40% - Accent4 6" xfId="254" xr:uid="{59F33BC7-7674-4923-B148-376EB26572D1}"/>
    <cellStyle name="40% - Accent4 7" xfId="255" xr:uid="{6A26F4C6-6CF8-4808-ABE4-EFDCD9B65A98}"/>
    <cellStyle name="40% - Accent4 8" xfId="256" xr:uid="{E158BD41-0A64-445A-98DF-0FCD964A924A}"/>
    <cellStyle name="40% - Accent4 9" xfId="257" xr:uid="{E4491079-7667-4B0B-BB1A-CC7827A97799}"/>
    <cellStyle name="40% - Accent5" xfId="34" builtinId="47" customBuiltin="1"/>
    <cellStyle name="40% - Accent5 10" xfId="258" xr:uid="{86AC88AC-E8E7-4A39-8EE4-949363E8F133}"/>
    <cellStyle name="40% - Accent5 11" xfId="259" xr:uid="{E48C5C3D-4056-4A60-AA2F-941591135644}"/>
    <cellStyle name="40% - Accent5 12" xfId="260" xr:uid="{4768FE0F-17C9-44F5-81EF-F0D9AC6E4888}"/>
    <cellStyle name="40% - Accent5 13" xfId="261" xr:uid="{C07A41A5-AF05-44E7-BFEF-2430F2665F8C}"/>
    <cellStyle name="40% - Accent5 14" xfId="262" xr:uid="{9179D797-D2C8-4483-84EC-973124EA767D}"/>
    <cellStyle name="40% - Accent5 15" xfId="263" xr:uid="{9BC4D662-C367-4D89-9A03-4E5CF83B99BB}"/>
    <cellStyle name="40% - Accent5 16" xfId="264" xr:uid="{30CF243A-5A4D-44F8-93B5-715E76F72076}"/>
    <cellStyle name="40% - Accent5 17" xfId="265" xr:uid="{EFF12AB3-D1D5-4A08-9940-E18B7685D4C4}"/>
    <cellStyle name="40% - Accent5 18" xfId="266" xr:uid="{E756C911-F413-4006-B1E5-1F977050C9DF}"/>
    <cellStyle name="40% - Accent5 19" xfId="267" xr:uid="{9DEB85D8-28F3-4F2E-994A-86C9BBDCCA81}"/>
    <cellStyle name="40% - Accent5 2" xfId="53" xr:uid="{1D5EE179-8DC5-48CC-9D37-34E9D094B529}"/>
    <cellStyle name="40% - Accent5 20" xfId="268" xr:uid="{95E2CBA9-7F46-4B7C-817F-E1A15F34AE59}"/>
    <cellStyle name="40% - Accent5 21" xfId="269" xr:uid="{09A1E560-2359-44E8-B78B-4C4F479E2FE8}"/>
    <cellStyle name="40% - Accent5 3" xfId="270" xr:uid="{993947A1-24B8-4C12-8452-704CA878DBBC}"/>
    <cellStyle name="40% - Accent5 4" xfId="271" xr:uid="{8A2CB4B4-C04F-428F-B3EE-8FC8D9C7BA54}"/>
    <cellStyle name="40% - Accent5 5" xfId="272" xr:uid="{492E52F5-999D-40BA-8193-27C164F3A25D}"/>
    <cellStyle name="40% - Accent5 6" xfId="273" xr:uid="{5931723D-EE18-4A87-A3D2-8895765864C7}"/>
    <cellStyle name="40% - Accent5 7" xfId="274" xr:uid="{7F45E45E-8306-4A83-82C1-0F9EC88FC7C0}"/>
    <cellStyle name="40% - Accent5 8" xfId="275" xr:uid="{323C56E2-2098-4BF7-A0D5-B8431FC1DAD5}"/>
    <cellStyle name="40% - Accent5 9" xfId="276" xr:uid="{2A676591-7801-4EFD-B8B5-E3BC7E8B4C9C}"/>
    <cellStyle name="40% - Accent6" xfId="37" builtinId="51" customBuiltin="1"/>
    <cellStyle name="40% - Accent6 10" xfId="277" xr:uid="{629CC44E-18E4-4BE5-B092-8065098D1DE5}"/>
    <cellStyle name="40% - Accent6 11" xfId="278" xr:uid="{FF798C05-9B9A-4CB1-94B1-477EDE62CDCB}"/>
    <cellStyle name="40% - Accent6 12" xfId="279" xr:uid="{2C51B6CF-C0F1-4601-9618-09F93E2A6F32}"/>
    <cellStyle name="40% - Accent6 13" xfId="280" xr:uid="{930997BA-CB79-41F5-95EF-A4B526EE6CF6}"/>
    <cellStyle name="40% - Accent6 14" xfId="281" xr:uid="{27E5C62C-F60C-4CE9-8869-909810C6886B}"/>
    <cellStyle name="40% - Accent6 15" xfId="282" xr:uid="{25A8B7D9-57D1-48F4-8ED2-3437CC19E2F3}"/>
    <cellStyle name="40% - Accent6 16" xfId="283" xr:uid="{CBCE9500-7FC5-4020-BB7A-57F2B1B213E0}"/>
    <cellStyle name="40% - Accent6 17" xfId="284" xr:uid="{E8BF298D-A637-4134-B147-2D762651F0EF}"/>
    <cellStyle name="40% - Accent6 18" xfId="285" xr:uid="{FA9E50A3-A70E-4ED4-AE4E-A6C056407CC9}"/>
    <cellStyle name="40% - Accent6 19" xfId="286" xr:uid="{A8CCB6BF-16D7-420E-A2C5-0401A4BE73D3}"/>
    <cellStyle name="40% - Accent6 2" xfId="54" xr:uid="{47BCE8FB-E33D-4E5C-B96F-3197BC11B459}"/>
    <cellStyle name="40% - Accent6 20" xfId="287" xr:uid="{2601D12D-4E5A-4D2C-B7AD-35F00025F3D2}"/>
    <cellStyle name="40% - Accent6 21" xfId="288" xr:uid="{FD0EE244-9BF8-4E0F-A91D-88BD01B14062}"/>
    <cellStyle name="40% - Accent6 3" xfId="289" xr:uid="{7E12923B-0B40-4ED6-9E31-56749CFC7702}"/>
    <cellStyle name="40% - Accent6 4" xfId="290" xr:uid="{68231609-0712-40E7-8B40-7E29BF7CEF6D}"/>
    <cellStyle name="40% - Accent6 5" xfId="291" xr:uid="{5A0F4C5A-2C26-415B-AA5B-46263ED6F537}"/>
    <cellStyle name="40% - Accent6 6" xfId="292" xr:uid="{AA7AE65E-7D3F-4520-A8EA-B460A48E8AB7}"/>
    <cellStyle name="40% - Accent6 7" xfId="293" xr:uid="{BC63C4E4-53A0-4320-B66F-C74033377CC6}"/>
    <cellStyle name="40% - Accent6 8" xfId="294" xr:uid="{75D17A91-F37A-4CAA-A0F5-65AFCF1C2223}"/>
    <cellStyle name="40% - Accent6 9" xfId="295" xr:uid="{675677C0-24D0-4079-8E4D-9D89B88E3A77}"/>
    <cellStyle name="60% - Accent1 2" xfId="296" xr:uid="{93E1A57C-EE9E-42BE-B067-6B8273C42FDF}"/>
    <cellStyle name="60% - Accent1 3" xfId="370" xr:uid="{BF43FC9A-C391-4DCE-B9AE-5EDBC8DABDE0}"/>
    <cellStyle name="60% - Accent2 2" xfId="297" xr:uid="{FACAEA29-3697-48F3-87A2-4E94FE64E042}"/>
    <cellStyle name="60% - Accent2 3" xfId="371" xr:uid="{EA2A6E50-BCCF-45B9-90DB-547932C4A68B}"/>
    <cellStyle name="60% - Accent3 2" xfId="298" xr:uid="{E5C28151-CFA6-4968-91FA-462C01F26C73}"/>
    <cellStyle name="60% - Accent3 3" xfId="372" xr:uid="{8F6A4276-E767-4EBD-8ED7-C0542C2A3B01}"/>
    <cellStyle name="60% - Accent4 2" xfId="299" xr:uid="{D6D64437-753F-46B3-87B0-1D073C31FD61}"/>
    <cellStyle name="60% - Accent4 3" xfId="373" xr:uid="{A6B97ED0-77C7-4CF2-98C6-4A72ABA4A29E}"/>
    <cellStyle name="60% - Accent5 2" xfId="300" xr:uid="{6B87DB2A-9D8A-4E16-BACD-587712B69930}"/>
    <cellStyle name="60% - Accent5 3" xfId="374" xr:uid="{3FF9B2A1-2766-41C9-8052-97BD7696CEC6}"/>
    <cellStyle name="60% - Accent6 2" xfId="301" xr:uid="{EBB188E7-0813-4BD9-8832-AA20D43BF513}"/>
    <cellStyle name="60% - Accent6 3" xfId="375" xr:uid="{8E1DA234-E3A6-452C-9998-F31A6BA76C23}"/>
    <cellStyle name="Accent1" xfId="20" builtinId="29" customBuiltin="1"/>
    <cellStyle name="Accent1 2" xfId="302" xr:uid="{E6366671-B22C-444D-8AF0-1EB66D1A31AA}"/>
    <cellStyle name="Accent2" xfId="23" builtinId="33" customBuiltin="1"/>
    <cellStyle name="Accent2 2" xfId="303" xr:uid="{C92A13A4-5B94-4E52-8861-CC42FEF24F51}"/>
    <cellStyle name="Accent3" xfId="26" builtinId="37" customBuiltin="1"/>
    <cellStyle name="Accent3 2" xfId="304" xr:uid="{DCF022AC-4D83-4EF7-A94D-40E72FE57B58}"/>
    <cellStyle name="Accent4" xfId="29" builtinId="41" customBuiltin="1"/>
    <cellStyle name="Accent4 2" xfId="305" xr:uid="{4F9EF43B-5CD5-438E-91D7-094C3F355EC8}"/>
    <cellStyle name="Accent5" xfId="32" builtinId="45" customBuiltin="1"/>
    <cellStyle name="Accent5 2" xfId="306" xr:uid="{F5E1B749-FF33-4038-9CD8-849C2971DA53}"/>
    <cellStyle name="Accent6" xfId="35" builtinId="49" customBuiltin="1"/>
    <cellStyle name="Accent6 2" xfId="307" xr:uid="{2D9B5890-4B5D-421C-BDCB-E9AA77D939AB}"/>
    <cellStyle name="Bad" xfId="10" builtinId="27" customBuiltin="1"/>
    <cellStyle name="Bad 2" xfId="308" xr:uid="{BBF5027D-568E-4EFD-A20E-D72A21B9005E}"/>
    <cellStyle name="Calculation" xfId="13" builtinId="22" customBuiltin="1"/>
    <cellStyle name="Calculation 2" xfId="309" xr:uid="{50989F4A-6BDA-45C9-A964-CCA1CA1BF253}"/>
    <cellStyle name="Check Cell" xfId="15" builtinId="23" customBuiltin="1"/>
    <cellStyle name="Check Cell 2" xfId="310" xr:uid="{ABAEE2F9-5E2A-40AF-AD7F-BA868DEF964E}"/>
    <cellStyle name="Comma 2" xfId="364" xr:uid="{6B2E8A71-FE06-46ED-8FA2-AFFF16261C6A}"/>
    <cellStyle name="Comma 3" xfId="365" xr:uid="{54072361-C464-4B1B-8966-89005DBA774D}"/>
    <cellStyle name="Comma 3 2" xfId="387" xr:uid="{3381E7F2-D9A2-4F2F-8521-739141E04E07}"/>
    <cellStyle name="Comma 4" xfId="376" xr:uid="{2FD281C1-1552-48EF-A4AB-E4CC23331444}"/>
    <cellStyle name="Comma 5" xfId="384" xr:uid="{B90790CC-16EE-4BC7-8E89-F31A2FDB0831}"/>
    <cellStyle name="Comma 6" xfId="42" xr:uid="{0A5E6F5A-71A6-4DA2-BB24-32DF0805468D}"/>
    <cellStyle name="Currency" xfId="2" builtinId="4"/>
    <cellStyle name="Currency 2" xfId="380" xr:uid="{33E4F400-A07C-456C-B161-206527DBA1B8}"/>
    <cellStyle name="Currency 3" xfId="38" xr:uid="{ACA82782-3559-4D9F-8113-9A3A2C6ABA8F}"/>
    <cellStyle name="Currency 4" xfId="390" xr:uid="{6EF0DFF5-1A0F-46AD-8CF4-29A171EDB7C2}"/>
    <cellStyle name="Explanatory Text" xfId="18" builtinId="53" customBuiltin="1"/>
    <cellStyle name="Explanatory Text 2" xfId="311" xr:uid="{77ABA1DF-E404-4108-AE68-3454488792F0}"/>
    <cellStyle name="Good" xfId="9" builtinId="26" customBuiltin="1"/>
    <cellStyle name="Good 2" xfId="312" xr:uid="{476196D9-214F-448C-9363-80FD4ECA82DF}"/>
    <cellStyle name="Heading 1" xfId="5" builtinId="16" customBuiltin="1"/>
    <cellStyle name="Heading 1 2" xfId="313" xr:uid="{252395D0-7628-4949-A68A-B37BFD38F4E7}"/>
    <cellStyle name="Heading 2" xfId="6" builtinId="17" customBuiltin="1"/>
    <cellStyle name="Heading 2 2" xfId="314" xr:uid="{4EBC510F-AD50-48C1-A440-6F674E0DE735}"/>
    <cellStyle name="Heading 3" xfId="7" builtinId="18" customBuiltin="1"/>
    <cellStyle name="Heading 3 2" xfId="315" xr:uid="{6C771569-897C-4F40-9321-B676C359A33C}"/>
    <cellStyle name="Heading 4" xfId="8" builtinId="19" customBuiltin="1"/>
    <cellStyle name="Heading 4 2" xfId="316" xr:uid="{6EA19654-4504-4A3B-B16A-21CA41E59C08}"/>
    <cellStyle name="Hyperlink" xfId="1" builtinId="8"/>
    <cellStyle name="Input" xfId="11" builtinId="20" customBuiltin="1"/>
    <cellStyle name="Input 2" xfId="317" xr:uid="{64540B6E-87E5-4FA7-8430-91DDCF8A05B9}"/>
    <cellStyle name="Linked Cell" xfId="14" builtinId="24" customBuiltin="1"/>
    <cellStyle name="Linked Cell 2" xfId="318" xr:uid="{4ECC7DFE-F0BA-42C0-B4FA-5803A8176C2C}"/>
    <cellStyle name="Neutral 2" xfId="319" xr:uid="{90154820-7515-496E-94FC-6A661FF1D525}"/>
    <cellStyle name="Neutral 3" xfId="369" xr:uid="{55EB621B-4241-4B67-94C4-5676B63FAE08}"/>
    <cellStyle name="Normal" xfId="0" builtinId="0"/>
    <cellStyle name="Normal 10" xfId="320" xr:uid="{914800C3-ECDF-4B19-95F3-0F63DCC35F79}"/>
    <cellStyle name="Normal 11" xfId="321" xr:uid="{3331E3F6-A0C1-4F12-ABBD-A722998F6B40}"/>
    <cellStyle name="Normal 12" xfId="322" xr:uid="{C4D9B291-B913-4CC3-8957-9B163F6C8A94}"/>
    <cellStyle name="Normal 13" xfId="323" xr:uid="{8276D784-D72A-42FA-9B02-8380CCBBD4CD}"/>
    <cellStyle name="Normal 14" xfId="324" xr:uid="{55882332-ECE9-4D1C-B787-0E98FEB8BC51}"/>
    <cellStyle name="Normal 15" xfId="325" xr:uid="{F3065645-C9BB-4ADD-8B09-2C70F913992D}"/>
    <cellStyle name="Normal 16" xfId="326" xr:uid="{C7150CBD-91A5-4FE9-A998-6968CF126E33}"/>
    <cellStyle name="Normal 17" xfId="327" xr:uid="{A2A9A61D-5563-47DA-9680-A28B25919319}"/>
    <cellStyle name="Normal 177" xfId="65" xr:uid="{5BDAE529-F401-4FF9-A6A3-73DF69ADE5B3}"/>
    <cellStyle name="Normal 18" xfId="328" xr:uid="{736E6829-AD75-43E8-8B58-06219FA4E1C7}"/>
    <cellStyle name="Normal 180" xfId="66" xr:uid="{FA2D802E-212A-4CF4-8CF4-A484A72BA65F}"/>
    <cellStyle name="Normal 181" xfId="67" xr:uid="{EC8830AD-8F96-40F0-9603-2E1C3A632F82}"/>
    <cellStyle name="Normal 19" xfId="329" xr:uid="{33330CEC-CAB7-4475-B9BD-3015E57D724D}"/>
    <cellStyle name="Normal 2" xfId="39" xr:uid="{752DCE24-1331-4A9B-A7D2-2995B527D110}"/>
    <cellStyle name="Normal 2 2" xfId="64" xr:uid="{EB45980D-89B1-465A-9477-63DA0285FC22}"/>
    <cellStyle name="Normal 2 3" xfId="381" xr:uid="{F536C54C-107F-41FF-A327-93469671BC89}"/>
    <cellStyle name="Normal 2 5" xfId="367" xr:uid="{BCEC94C2-0112-4E25-98A7-CDCB97EFD7E5}"/>
    <cellStyle name="Normal 20" xfId="330" xr:uid="{C975FEDC-DC29-4F94-B31B-030C1F997BB4}"/>
    <cellStyle name="Normal 21" xfId="331" xr:uid="{26D1A87A-035E-4B9E-8C23-210C76EBB17D}"/>
    <cellStyle name="Normal 22" xfId="332" xr:uid="{A06DAAEF-84A4-44D5-AEDA-5C561E45A652}"/>
    <cellStyle name="Normal 23" xfId="333" xr:uid="{C37919D4-9F9F-4951-ADB2-97B8DEF489CD}"/>
    <cellStyle name="Normal 24" xfId="4" xr:uid="{AC018FB3-D6EA-459B-BFAF-5104350A997B}"/>
    <cellStyle name="Normal 24 2" xfId="385" xr:uid="{BBA675D0-2F11-4AD3-8147-D1FBEED6ABA9}"/>
    <cellStyle name="Normal 25" xfId="366" xr:uid="{C1B27121-5F09-4682-B9AB-FE6CCD521182}"/>
    <cellStyle name="Normal 25 2" xfId="388" xr:uid="{4572B67D-5179-44D8-A04F-BF5BFA26AE1C}"/>
    <cellStyle name="Normal 26" xfId="379" xr:uid="{A3D3262D-333C-47AC-A229-86C8A532B50A}"/>
    <cellStyle name="Normal 27" xfId="383" xr:uid="{7F139CE0-5D0A-47F7-ADA9-DD291A980073}"/>
    <cellStyle name="Normal 3" xfId="40" xr:uid="{8996EF80-97B9-4C4C-B577-53E6F061A8DF}"/>
    <cellStyle name="Normal 3 2" xfId="334" xr:uid="{3993E811-48CF-4308-898A-4A9F90B925DC}"/>
    <cellStyle name="Normal 4" xfId="55" xr:uid="{D58962D9-73D3-41C2-B9A4-D753CEF5A6AA}"/>
    <cellStyle name="Normal 4 2" xfId="335" xr:uid="{E6E71476-4363-4267-BE7D-51F403A3F7CD}"/>
    <cellStyle name="Normal 5" xfId="56" xr:uid="{36711E08-B175-4913-9D58-2B86818C8CC9}"/>
    <cellStyle name="Normal 5 2" xfId="336" xr:uid="{BA5EBB41-CB15-4F46-96B0-3BD31B6B8ABD}"/>
    <cellStyle name="Normal 6" xfId="57" xr:uid="{A3E39C3E-CD4C-4B51-AD16-7A074EB2BF27}"/>
    <cellStyle name="Normal 6 2" xfId="337" xr:uid="{EE6DDC71-CC4C-487F-B1DD-E7F91E36747B}"/>
    <cellStyle name="Normal 7" xfId="338" xr:uid="{0E4A09B1-567E-4FFB-8082-FAA81C418650}"/>
    <cellStyle name="Normal 8" xfId="339" xr:uid="{14633FAC-48A7-4FF1-A797-6F9DE93DADCD}"/>
    <cellStyle name="Normal 9" xfId="340" xr:uid="{56F40B90-9E9F-44AB-998B-7A715AD8F4E9}"/>
    <cellStyle name="Note" xfId="17" builtinId="10" customBuiltin="1"/>
    <cellStyle name="Note 10" xfId="341" xr:uid="{6CDE2877-65E0-4991-A99F-F8A76B0881B7}"/>
    <cellStyle name="Note 11" xfId="342" xr:uid="{E368E034-F79C-410B-B906-D96F573884E7}"/>
    <cellStyle name="Note 12" xfId="343" xr:uid="{1ABE9A87-87C2-4E84-AA72-C92EA140AE38}"/>
    <cellStyle name="Note 13" xfId="344" xr:uid="{6DE88A32-3011-4D2D-8BA6-C1D592C26C13}"/>
    <cellStyle name="Note 14" xfId="345" xr:uid="{F1F60C28-7B2A-4681-800E-9DA90C27E05B}"/>
    <cellStyle name="Note 15" xfId="346" xr:uid="{92FAA301-0014-448C-B862-5425C28A008C}"/>
    <cellStyle name="Note 16" xfId="347" xr:uid="{66D46A16-0A03-4252-A5E1-14296DC6A2ED}"/>
    <cellStyle name="Note 17" xfId="348" xr:uid="{AED24C5E-EE75-4A59-A067-51225397CF73}"/>
    <cellStyle name="Note 18" xfId="349" xr:uid="{AE0DCC6D-70BF-47DE-A030-C10AC4D6AE41}"/>
    <cellStyle name="Note 19" xfId="350" xr:uid="{54E4E13C-D99C-47CB-87BB-F14F6473CBA4}"/>
    <cellStyle name="Note 2" xfId="58" xr:uid="{8E770F06-43D6-42C1-8F6A-1122D16364F1}"/>
    <cellStyle name="Note 20" xfId="351" xr:uid="{3C5E6574-4F9A-420B-94A8-C420EB1CE8D9}"/>
    <cellStyle name="Note 21" xfId="352" xr:uid="{01EAD519-2F4D-423B-AC78-A78B6F82C430}"/>
    <cellStyle name="Note 22" xfId="353" xr:uid="{D8979F77-E0E5-4AA9-AACE-2D1AD6AA5CCF}"/>
    <cellStyle name="Note 23" xfId="354" xr:uid="{B078AF19-CD1A-4F52-AE61-59680A3BA1C2}"/>
    <cellStyle name="Note 24" xfId="355" xr:uid="{F01146CD-6897-430C-AE41-7EC188E963D3}"/>
    <cellStyle name="Note 25" xfId="356" xr:uid="{C99A6395-421C-49DB-A4F5-12AFF3E2FBA2}"/>
    <cellStyle name="Note 26" xfId="357" xr:uid="{86335F79-F950-456D-995C-75FEDC8FECC0}"/>
    <cellStyle name="Note 27" xfId="389" xr:uid="{560AA12C-C699-4703-99AB-749CF5307627}"/>
    <cellStyle name="Note 3" xfId="59" xr:uid="{20328D96-8554-42E4-A4DE-9D5E46EC52C4}"/>
    <cellStyle name="Note 4" xfId="60" xr:uid="{C5105272-305C-402F-B5AC-36E5BFC6D00D}"/>
    <cellStyle name="Note 5" xfId="61" xr:uid="{504B2C51-7A2D-4968-9AEA-48A3E6335C6E}"/>
    <cellStyle name="Note 6" xfId="62" xr:uid="{38ACA8CC-A4DF-4BBA-85CF-AC5132860E93}"/>
    <cellStyle name="Note 7" xfId="63" xr:uid="{D51FA6F9-3D5C-4562-B119-3758920E6A1A}"/>
    <cellStyle name="Note 8" xfId="358" xr:uid="{6EFE2BAA-A3B5-43EB-A8CA-5376D06A8A44}"/>
    <cellStyle name="Note 9" xfId="359" xr:uid="{249E1731-5B0D-459C-8E3A-6607E0F7089B}"/>
    <cellStyle name="Output" xfId="12" builtinId="21" customBuiltin="1"/>
    <cellStyle name="Output 2" xfId="360" xr:uid="{F48F34FA-F980-4304-8C93-8FC7BC80F9DB}"/>
    <cellStyle name="Percent" xfId="3" builtinId="5"/>
    <cellStyle name="Percent 2" xfId="41" xr:uid="{FD56AD76-20D9-4F56-B056-9D9FA04D7CAD}"/>
    <cellStyle name="Percent 3" xfId="363" xr:uid="{6E71E7B0-E47C-44F1-A562-BF786DC03320}"/>
    <cellStyle name="Percent 3 2" xfId="386" xr:uid="{3661087D-C84B-40C5-B1AA-DC086B45B981}"/>
    <cellStyle name="Percent 4" xfId="382" xr:uid="{A0894112-0A49-4542-B50E-5BF8DB346EAC}"/>
    <cellStyle name="Thousands0" xfId="377" xr:uid="{46426C01-C950-44E9-8126-63ED56598BDF}"/>
    <cellStyle name="Thousands1" xfId="378" xr:uid="{48D614E6-3B61-456F-9AD4-8A6DC6667F15}"/>
    <cellStyle name="Title 2" xfId="368" xr:uid="{86D3A6E8-E164-496A-B5C1-D10D66EDFEDE}"/>
    <cellStyle name="Total" xfId="19" builtinId="25" customBuiltin="1"/>
    <cellStyle name="Total 2" xfId="361" xr:uid="{E24C88EB-DA80-4C24-B1E4-C590C5E46465}"/>
    <cellStyle name="Warning Text" xfId="16" builtinId="11" customBuiltin="1"/>
    <cellStyle name="Warning Text 2" xfId="362" xr:uid="{F040C7CC-66C3-434F-B1C1-473624D8C5DE}"/>
  </cellStyles>
  <dxfs count="0"/>
  <tableStyles count="0" defaultTableStyle="TableStyleMedium2" defaultPivotStyle="PivotStyleLight16"/>
  <colors>
    <mruColors>
      <color rgb="FF939498"/>
      <color rgb="FF004B55"/>
      <color rgb="FF4D4D4F"/>
      <color rgb="FF8EA366"/>
      <color rgb="FF76ACA9"/>
      <color rgb="FF927149"/>
      <color rgb="FFBBC7A3"/>
      <color rgb="FF61504D"/>
      <color rgb="FF3333FF"/>
      <color rgb="FF4949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CA" sz="1000" b="1"/>
              <a:t>% Change</a:t>
            </a:r>
          </a:p>
        </c:rich>
      </c:tx>
      <c:layout>
        <c:manualLayout>
          <c:xMode val="edge"/>
          <c:yMode val="edge"/>
          <c:x val="9.7685759125049672E-3"/>
          <c:y val="2.5136765129149644E-2"/>
        </c:manualLayout>
      </c:layout>
      <c:overlay val="1"/>
    </c:title>
    <c:autoTitleDeleted val="0"/>
    <c:plotArea>
      <c:layout>
        <c:manualLayout>
          <c:layoutTarget val="inner"/>
          <c:xMode val="edge"/>
          <c:yMode val="edge"/>
          <c:x val="7.1148846423739046E-2"/>
          <c:y val="0.21971103769757702"/>
          <c:w val="0.90718694875104189"/>
          <c:h val="0.69594972552721135"/>
        </c:manualLayout>
      </c:layout>
      <c:lineChart>
        <c:grouping val="standard"/>
        <c:varyColors val="0"/>
        <c:ser>
          <c:idx val="0"/>
          <c:order val="0"/>
          <c:tx>
            <c:strRef>
              <c:f>[1]Revenue!$A$20</c:f>
              <c:strCache>
                <c:ptCount val="1"/>
                <c:pt idx="0">
                  <c:v>Accommodation &amp; Food Services</c:v>
                </c:pt>
              </c:strCache>
            </c:strRef>
          </c:tx>
          <c:spPr>
            <a:ln>
              <a:solidFill>
                <a:srgbClr val="004B55"/>
              </a:solidFill>
            </a:ln>
          </c:spPr>
          <c:marker>
            <c:symbol val="triangle"/>
            <c:size val="7"/>
            <c:spPr>
              <a:solidFill>
                <a:srgbClr val="004B55"/>
              </a:solidFill>
              <a:ln>
                <a:solidFill>
                  <a:srgbClr val="004B55"/>
                </a:solidFill>
              </a:ln>
            </c:spPr>
          </c:marker>
          <c:cat>
            <c:numRef>
              <c:f>[1]Revenue!$I$16:$S$16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[1]Revenue!$I$20:$S$20</c:f>
              <c:numCache>
                <c:formatCode>General</c:formatCode>
                <c:ptCount val="11"/>
                <c:pt idx="0">
                  <c:v>7.4083160083571187E-3</c:v>
                </c:pt>
                <c:pt idx="1">
                  <c:v>2.1158944103261135E-2</c:v>
                </c:pt>
                <c:pt idx="2">
                  <c:v>3.0810765556892106E-2</c:v>
                </c:pt>
                <c:pt idx="3">
                  <c:v>5.2670609987975903E-2</c:v>
                </c:pt>
                <c:pt idx="4">
                  <c:v>0.14873471072670585</c:v>
                </c:pt>
                <c:pt idx="5">
                  <c:v>0.11792670758185464</c:v>
                </c:pt>
                <c:pt idx="6">
                  <c:v>0.10497041008297536</c:v>
                </c:pt>
                <c:pt idx="7">
                  <c:v>5.8569218449188165E-2</c:v>
                </c:pt>
                <c:pt idx="8">
                  <c:v>5.5553958416313831E-2</c:v>
                </c:pt>
                <c:pt idx="9">
                  <c:v>-0.47001952156611915</c:v>
                </c:pt>
                <c:pt idx="10">
                  <c:v>0.3638249847932844</c:v>
                </c:pt>
              </c:numCache>
            </c:numRef>
          </c:val>
          <c:smooth val="0"/>
          <c:extLst>
            <c:ext xmlns:c16="http://schemas.microsoft.com/office/drawing/2014/chart" uri="{C3380CC4-5D6E-409C-BE32-E72D297353CC}">
              <c16:uniqueId val="{00000000-E21A-904C-98BB-F2BC0FB1B73E}"/>
            </c:ext>
          </c:extLst>
        </c:ser>
        <c:ser>
          <c:idx val="1"/>
          <c:order val="1"/>
          <c:tx>
            <c:strRef>
              <c:f>[1]Revenue!$A$19</c:f>
              <c:strCache>
                <c:ptCount val="1"/>
                <c:pt idx="0">
                  <c:v>Transportation Services</c:v>
                </c:pt>
              </c:strCache>
            </c:strRef>
          </c:tx>
          <c:spPr>
            <a:ln>
              <a:solidFill>
                <a:srgbClr val="76ACA9"/>
              </a:solidFill>
            </a:ln>
          </c:spPr>
          <c:marker>
            <c:symbol val="circle"/>
            <c:size val="7"/>
            <c:spPr>
              <a:solidFill>
                <a:srgbClr val="76ACA9"/>
              </a:solidFill>
              <a:ln>
                <a:solidFill>
                  <a:srgbClr val="76ACA9"/>
                </a:solidFill>
              </a:ln>
            </c:spPr>
          </c:marker>
          <c:cat>
            <c:numRef>
              <c:f>[1]Revenue!$I$16:$S$16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[1]Revenue!$I$19:$S$19</c:f>
              <c:numCache>
                <c:formatCode>General</c:formatCode>
                <c:ptCount val="11"/>
                <c:pt idx="0">
                  <c:v>5.7603912189673201E-2</c:v>
                </c:pt>
                <c:pt idx="1">
                  <c:v>1.2643479370758381E-2</c:v>
                </c:pt>
                <c:pt idx="2">
                  <c:v>6.2945616053363906E-2</c:v>
                </c:pt>
                <c:pt idx="3">
                  <c:v>7.2182163791649767E-3</c:v>
                </c:pt>
                <c:pt idx="4">
                  <c:v>-2.208702248310157E-3</c:v>
                </c:pt>
                <c:pt idx="5">
                  <c:v>7.6323322457157117E-2</c:v>
                </c:pt>
                <c:pt idx="6">
                  <c:v>6.4514109313067225E-2</c:v>
                </c:pt>
                <c:pt idx="7">
                  <c:v>6.4556239440742624E-2</c:v>
                </c:pt>
                <c:pt idx="8">
                  <c:v>6.9088163727787588E-2</c:v>
                </c:pt>
                <c:pt idx="9">
                  <c:v>-0.51155915457330836</c:v>
                </c:pt>
                <c:pt idx="10">
                  <c:v>5.3847990342044794E-2</c:v>
                </c:pt>
              </c:numCache>
            </c:numRef>
          </c:val>
          <c:smooth val="0"/>
          <c:extLst>
            <c:ext xmlns:c16="http://schemas.microsoft.com/office/drawing/2014/chart" uri="{C3380CC4-5D6E-409C-BE32-E72D297353CC}">
              <c16:uniqueId val="{00000001-E21A-904C-98BB-F2BC0FB1B73E}"/>
            </c:ext>
          </c:extLst>
        </c:ser>
        <c:ser>
          <c:idx val="2"/>
          <c:order val="2"/>
          <c:tx>
            <c:strRef>
              <c:f>[1]Revenue!$A$18</c:f>
              <c:strCache>
                <c:ptCount val="1"/>
                <c:pt idx="0">
                  <c:v>Retail Services</c:v>
                </c:pt>
              </c:strCache>
            </c:strRef>
          </c:tx>
          <c:spPr>
            <a:ln>
              <a:solidFill>
                <a:schemeClr val="accent3">
                  <a:lumMod val="75000"/>
                </a:schemeClr>
              </a:solidFill>
            </a:ln>
          </c:spPr>
          <c:marker>
            <c:symbol val="square"/>
            <c:size val="7"/>
            <c:spPr>
              <a:solidFill>
                <a:schemeClr val="accent3">
                  <a:lumMod val="75000"/>
                </a:schemeClr>
              </a:solidFill>
              <a:ln>
                <a:solidFill>
                  <a:schemeClr val="accent3">
                    <a:lumMod val="75000"/>
                  </a:schemeClr>
                </a:solidFill>
              </a:ln>
            </c:spPr>
          </c:marker>
          <c:cat>
            <c:numRef>
              <c:f>[1]Revenue!$I$16:$S$16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[1]Revenue!$I$18:$S$18</c:f>
              <c:numCache>
                <c:formatCode>General</c:formatCode>
                <c:ptCount val="11"/>
                <c:pt idx="0">
                  <c:v>4.0743191988348082E-2</c:v>
                </c:pt>
                <c:pt idx="1">
                  <c:v>2.571793261580968E-2</c:v>
                </c:pt>
                <c:pt idx="2">
                  <c:v>5.8151782802362773E-2</c:v>
                </c:pt>
                <c:pt idx="3">
                  <c:v>5.3418102786217059E-2</c:v>
                </c:pt>
                <c:pt idx="4">
                  <c:v>0.11821524987175458</c:v>
                </c:pt>
                <c:pt idx="5">
                  <c:v>6.8265883664937022E-2</c:v>
                </c:pt>
                <c:pt idx="6">
                  <c:v>5.9344086761793813E-2</c:v>
                </c:pt>
                <c:pt idx="7">
                  <c:v>6.2606892126008118E-2</c:v>
                </c:pt>
                <c:pt idx="8">
                  <c:v>-2.2643032961733311E-2</c:v>
                </c:pt>
                <c:pt idx="9">
                  <c:v>-0.30076486293585958</c:v>
                </c:pt>
                <c:pt idx="10">
                  <c:v>0.22387609268069908</c:v>
                </c:pt>
              </c:numCache>
            </c:numRef>
          </c:val>
          <c:smooth val="0"/>
          <c:extLst>
            <c:ext xmlns:c16="http://schemas.microsoft.com/office/drawing/2014/chart" uri="{C3380CC4-5D6E-409C-BE32-E72D297353CC}">
              <c16:uniqueId val="{00000002-E21A-904C-98BB-F2BC0FB1B73E}"/>
            </c:ext>
          </c:extLst>
        </c:ser>
        <c:ser>
          <c:idx val="4"/>
          <c:order val="3"/>
          <c:tx>
            <c:strRef>
              <c:f>[1]Revenue!$A$21</c:f>
              <c:strCache>
                <c:ptCount val="1"/>
                <c:pt idx="0">
                  <c:v>Recreation Services</c:v>
                </c:pt>
              </c:strCache>
            </c:strRef>
          </c:tx>
          <c:cat>
            <c:numRef>
              <c:f>[1]Revenue!$I$16:$S$16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[1]Revenue!$I$21:$S$21</c:f>
              <c:numCache>
                <c:formatCode>General</c:formatCode>
                <c:ptCount val="11"/>
                <c:pt idx="0">
                  <c:v>-6.5550792211831466E-3</c:v>
                </c:pt>
                <c:pt idx="1">
                  <c:v>5.8194386012684118E-2</c:v>
                </c:pt>
                <c:pt idx="2">
                  <c:v>8.0443228473862982E-2</c:v>
                </c:pt>
                <c:pt idx="3">
                  <c:v>4.2804310408587787E-2</c:v>
                </c:pt>
                <c:pt idx="4">
                  <c:v>5.639064816260686E-2</c:v>
                </c:pt>
                <c:pt idx="5">
                  <c:v>9.4666824454663345E-2</c:v>
                </c:pt>
                <c:pt idx="6">
                  <c:v>6.6756430716409243E-2</c:v>
                </c:pt>
                <c:pt idx="7">
                  <c:v>0.10563596065143699</c:v>
                </c:pt>
                <c:pt idx="8">
                  <c:v>1.699950712018472E-2</c:v>
                </c:pt>
                <c:pt idx="9">
                  <c:v>-0.60369446600476406</c:v>
                </c:pt>
                <c:pt idx="10">
                  <c:v>0.13849287435950175</c:v>
                </c:pt>
              </c:numCache>
            </c:numRef>
          </c:val>
          <c:smooth val="0"/>
          <c:extLst>
            <c:ext xmlns:c16="http://schemas.microsoft.com/office/drawing/2014/chart" uri="{C3380CC4-5D6E-409C-BE32-E72D297353CC}">
              <c16:uniqueId val="{00000003-E21A-904C-98BB-F2BC0FB1B73E}"/>
            </c:ext>
          </c:extLst>
        </c:ser>
        <c:ser>
          <c:idx val="3"/>
          <c:order val="4"/>
          <c:tx>
            <c:strRef>
              <c:f>[1]Revenue!$A$22</c:f>
              <c:strCache>
                <c:ptCount val="1"/>
                <c:pt idx="0">
                  <c:v>Other Services</c:v>
                </c:pt>
              </c:strCache>
            </c:strRef>
          </c:tx>
          <c:spPr>
            <a:ln>
              <a:solidFill>
                <a:srgbClr val="8EA366"/>
              </a:solidFill>
            </a:ln>
          </c:spPr>
          <c:marker>
            <c:symbol val="triangle"/>
            <c:size val="7"/>
            <c:spPr>
              <a:solidFill>
                <a:srgbClr val="8EA366"/>
              </a:solidFill>
              <a:ln>
                <a:solidFill>
                  <a:srgbClr val="8EA366"/>
                </a:solidFill>
              </a:ln>
            </c:spPr>
          </c:marker>
          <c:cat>
            <c:numRef>
              <c:f>[1]Revenue!$I$16:$S$16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[1]Revenue!$I$22:$S$22</c:f>
              <c:numCache>
                <c:formatCode>General</c:formatCode>
                <c:ptCount val="11"/>
                <c:pt idx="0">
                  <c:v>9.846043985851205E-3</c:v>
                </c:pt>
                <c:pt idx="1">
                  <c:v>2.0979936819684353E-2</c:v>
                </c:pt>
                <c:pt idx="2">
                  <c:v>3.4510988420703548E-2</c:v>
                </c:pt>
                <c:pt idx="3">
                  <c:v>1.4096202190579499E-2</c:v>
                </c:pt>
                <c:pt idx="4">
                  <c:v>0.10567672190448008</c:v>
                </c:pt>
                <c:pt idx="5">
                  <c:v>0.15551766897977481</c:v>
                </c:pt>
                <c:pt idx="6">
                  <c:v>1.5306773892565628E-2</c:v>
                </c:pt>
                <c:pt idx="7">
                  <c:v>7.4016814138206266E-2</c:v>
                </c:pt>
                <c:pt idx="8">
                  <c:v>2.1931005324062669E-2</c:v>
                </c:pt>
                <c:pt idx="9">
                  <c:v>-0.46421214892786278</c:v>
                </c:pt>
                <c:pt idx="10">
                  <c:v>0.27283503946156973</c:v>
                </c:pt>
              </c:numCache>
            </c:numRef>
          </c:val>
          <c:smooth val="0"/>
          <c:extLst>
            <c:ext xmlns:c16="http://schemas.microsoft.com/office/drawing/2014/chart" uri="{C3380CC4-5D6E-409C-BE32-E72D297353CC}">
              <c16:uniqueId val="{00000004-E21A-904C-98BB-F2BC0FB1B73E}"/>
            </c:ext>
          </c:extLst>
        </c:ser>
        <c:dLbls>
          <c:showLegendKey val="0"/>
          <c:showVal val="0"/>
          <c:showCatName val="0"/>
          <c:showSerName val="0"/>
          <c:showPercent val="0"/>
          <c:showBubbleSize val="0"/>
        </c:dLbls>
        <c:marker val="1"/>
        <c:smooth val="0"/>
        <c:axId val="110655744"/>
        <c:axId val="110666112"/>
      </c:lineChart>
      <c:catAx>
        <c:axId val="110655744"/>
        <c:scaling>
          <c:orientation val="minMax"/>
        </c:scaling>
        <c:delete val="0"/>
        <c:axPos val="b"/>
        <c:numFmt formatCode="General" sourceLinked="1"/>
        <c:majorTickMark val="none"/>
        <c:minorTickMark val="none"/>
        <c:tickLblPos val="low"/>
        <c:spPr>
          <a:ln>
            <a:solidFill>
              <a:schemeClr val="bg1">
                <a:lumMod val="85000"/>
              </a:schemeClr>
            </a:solidFill>
          </a:ln>
        </c:spPr>
        <c:crossAx val="110666112"/>
        <c:crosses val="autoZero"/>
        <c:auto val="1"/>
        <c:lblAlgn val="ctr"/>
        <c:lblOffset val="100"/>
        <c:noMultiLvlLbl val="0"/>
      </c:catAx>
      <c:valAx>
        <c:axId val="110666112"/>
        <c:scaling>
          <c:orientation val="minMax"/>
          <c:min val="-0.70000000000000007"/>
        </c:scaling>
        <c:delete val="0"/>
        <c:axPos val="l"/>
        <c:majorGridlines>
          <c:spPr>
            <a:ln>
              <a:solidFill>
                <a:schemeClr val="bg1">
                  <a:lumMod val="75000"/>
                </a:schemeClr>
              </a:solidFill>
            </a:ln>
          </c:spPr>
        </c:majorGridlines>
        <c:numFmt formatCode="0%" sourceLinked="0"/>
        <c:majorTickMark val="none"/>
        <c:minorTickMark val="none"/>
        <c:tickLblPos val="nextTo"/>
        <c:spPr>
          <a:ln>
            <a:solidFill>
              <a:schemeClr val="bg1">
                <a:lumMod val="85000"/>
              </a:schemeClr>
            </a:solidFill>
          </a:ln>
        </c:spPr>
        <c:crossAx val="110655744"/>
        <c:crosses val="autoZero"/>
        <c:crossBetween val="between"/>
      </c:valAx>
      <c:spPr>
        <a:ln>
          <a:solidFill>
            <a:sysClr val="window" lastClr="FFFFFF">
              <a:lumMod val="65000"/>
            </a:sysClr>
          </a:solidFill>
        </a:ln>
      </c:spPr>
    </c:plotArea>
    <c:legend>
      <c:legendPos val="t"/>
      <c:layout>
        <c:manualLayout>
          <c:xMode val="edge"/>
          <c:yMode val="edge"/>
          <c:x val="0.16047662760253886"/>
          <c:y val="2.7215066242287055E-2"/>
          <c:w val="0.83045087456735978"/>
          <c:h val="0.13392904775336306"/>
        </c:manualLayout>
      </c:layout>
      <c:overlay val="0"/>
      <c:txPr>
        <a:bodyPr/>
        <a:lstStyle/>
        <a:p>
          <a:pPr>
            <a:defRPr sz="1000"/>
          </a:pPr>
          <a:endParaRPr lang="en-US"/>
        </a:p>
      </c:txPr>
    </c:legend>
    <c:plotVisOnly val="1"/>
    <c:dispBlanksAs val="gap"/>
    <c:showDLblsOverMax val="0"/>
  </c:chart>
  <c:spPr>
    <a:ln>
      <a:noFill/>
    </a:ln>
  </c:spPr>
  <c:txPr>
    <a:bodyPr/>
    <a:lstStyle/>
    <a:p>
      <a:pPr>
        <a:defRPr sz="1000" baseline="0">
          <a:solidFill>
            <a:sysClr val="windowText" lastClr="000000"/>
          </a:solidFill>
          <a:latin typeface="Brandon Grotesque Regular" panose="020B0503020203060202"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en-CA" sz="1000"/>
              <a:t>Real GDP Index</a:t>
            </a:r>
          </a:p>
          <a:p>
            <a:pPr>
              <a:defRPr sz="1000"/>
            </a:pPr>
            <a:r>
              <a:rPr lang="en-CA" sz="1000"/>
              <a:t>(2012=100)</a:t>
            </a:r>
          </a:p>
        </c:rich>
      </c:tx>
      <c:layout>
        <c:manualLayout>
          <c:xMode val="edge"/>
          <c:yMode val="edge"/>
          <c:x val="2.9779362119666092E-3"/>
          <c:y val="3.7991347962804019E-3"/>
        </c:manualLayout>
      </c:layout>
      <c:overlay val="1"/>
    </c:title>
    <c:autoTitleDeleted val="0"/>
    <c:plotArea>
      <c:layout>
        <c:manualLayout>
          <c:layoutTarget val="inner"/>
          <c:xMode val="edge"/>
          <c:yMode val="edge"/>
          <c:x val="6.7287354552993589E-2"/>
          <c:y val="0.19800828754926775"/>
          <c:w val="0.90882556618533461"/>
          <c:h val="0.69458912491243407"/>
        </c:manualLayout>
      </c:layout>
      <c:lineChart>
        <c:grouping val="standard"/>
        <c:varyColors val="0"/>
        <c:ser>
          <c:idx val="0"/>
          <c:order val="0"/>
          <c:tx>
            <c:strRef>
              <c:f>[1]GDP!$A$178</c:f>
              <c:strCache>
                <c:ptCount val="1"/>
                <c:pt idx="0">
                  <c:v>Agriculture and Fish</c:v>
                </c:pt>
              </c:strCache>
            </c:strRef>
          </c:tx>
          <c:spPr>
            <a:ln>
              <a:solidFill>
                <a:srgbClr val="8EA366"/>
              </a:solidFill>
            </a:ln>
          </c:spPr>
          <c:marker>
            <c:symbol val="triangle"/>
            <c:size val="7"/>
            <c:spPr>
              <a:solidFill>
                <a:srgbClr val="8EA366"/>
              </a:solidFill>
              <a:ln>
                <a:solidFill>
                  <a:srgbClr val="8EA366"/>
                </a:solidFill>
              </a:ln>
            </c:spPr>
          </c:marker>
          <c:cat>
            <c:numRef>
              <c:f>[1]GDP!$I$2:$S$2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[1]GDP!$I$178:$S$178</c:f>
              <c:numCache>
                <c:formatCode>General</c:formatCode>
                <c:ptCount val="11"/>
                <c:pt idx="0">
                  <c:v>100.79857397504458</c:v>
                </c:pt>
                <c:pt idx="1">
                  <c:v>100</c:v>
                </c:pt>
                <c:pt idx="2">
                  <c:v>106.33155080213905</c:v>
                </c:pt>
                <c:pt idx="3">
                  <c:v>106.51693404634581</c:v>
                </c:pt>
                <c:pt idx="4">
                  <c:v>112.94474153297685</c:v>
                </c:pt>
                <c:pt idx="5">
                  <c:v>110.3458110516934</c:v>
                </c:pt>
                <c:pt idx="6">
                  <c:v>110.22816399286985</c:v>
                </c:pt>
                <c:pt idx="7">
                  <c:v>114.09982174688058</c:v>
                </c:pt>
                <c:pt idx="8">
                  <c:v>116.37789661319073</c:v>
                </c:pt>
                <c:pt idx="9">
                  <c:v>114.57754010695187</c:v>
                </c:pt>
                <c:pt idx="10">
                  <c:v>116.524064171123</c:v>
                </c:pt>
              </c:numCache>
            </c:numRef>
          </c:val>
          <c:smooth val="0"/>
          <c:extLst>
            <c:ext xmlns:c16="http://schemas.microsoft.com/office/drawing/2014/chart" uri="{C3380CC4-5D6E-409C-BE32-E72D297353CC}">
              <c16:uniqueId val="{00000000-CF99-E644-8C7C-84FD24904771}"/>
            </c:ext>
          </c:extLst>
        </c:ser>
        <c:ser>
          <c:idx val="1"/>
          <c:order val="1"/>
          <c:tx>
            <c:strRef>
              <c:f>[1]GDP!$A$179</c:f>
              <c:strCache>
                <c:ptCount val="1"/>
                <c:pt idx="0">
                  <c:v>Forestry</c:v>
                </c:pt>
              </c:strCache>
            </c:strRef>
          </c:tx>
          <c:spPr>
            <a:ln>
              <a:solidFill>
                <a:srgbClr val="004B55"/>
              </a:solidFill>
            </a:ln>
          </c:spPr>
          <c:marker>
            <c:symbol val="triangle"/>
            <c:size val="7"/>
            <c:spPr>
              <a:solidFill>
                <a:srgbClr val="004B55"/>
              </a:solidFill>
              <a:ln>
                <a:solidFill>
                  <a:srgbClr val="004B55"/>
                </a:solidFill>
              </a:ln>
            </c:spPr>
          </c:marker>
          <c:cat>
            <c:numRef>
              <c:f>[1]GDP!$I$2:$S$2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[1]GDP!$I$179:$S$179</c:f>
              <c:numCache>
                <c:formatCode>General</c:formatCode>
                <c:ptCount val="11"/>
                <c:pt idx="0">
                  <c:v>97.505510456427075</c:v>
                </c:pt>
                <c:pt idx="1">
                  <c:v>100</c:v>
                </c:pt>
                <c:pt idx="2">
                  <c:v>108.09096285145961</c:v>
                </c:pt>
                <c:pt idx="3">
                  <c:v>106.29536046449117</c:v>
                </c:pt>
                <c:pt idx="4">
                  <c:v>105.90828450083329</c:v>
                </c:pt>
                <c:pt idx="5">
                  <c:v>97.123810547820014</c:v>
                </c:pt>
                <c:pt idx="6">
                  <c:v>98.978549540347288</c:v>
                </c:pt>
                <c:pt idx="7">
                  <c:v>106.25772807913553</c:v>
                </c:pt>
                <c:pt idx="8">
                  <c:v>81.871942368689872</c:v>
                </c:pt>
                <c:pt idx="9">
                  <c:v>87.393150905865284</c:v>
                </c:pt>
                <c:pt idx="10">
                  <c:v>80.522552550938116</c:v>
                </c:pt>
              </c:numCache>
            </c:numRef>
          </c:val>
          <c:smooth val="0"/>
          <c:extLst>
            <c:ext xmlns:c16="http://schemas.microsoft.com/office/drawing/2014/chart" uri="{C3380CC4-5D6E-409C-BE32-E72D297353CC}">
              <c16:uniqueId val="{00000001-CF99-E644-8C7C-84FD24904771}"/>
            </c:ext>
          </c:extLst>
        </c:ser>
        <c:ser>
          <c:idx val="2"/>
          <c:order val="2"/>
          <c:tx>
            <c:strRef>
              <c:f>[1]GDP!$A$180</c:f>
              <c:strCache>
                <c:ptCount val="1"/>
                <c:pt idx="0">
                  <c:v>Mining</c:v>
                </c:pt>
              </c:strCache>
            </c:strRef>
          </c:tx>
          <c:spPr>
            <a:ln>
              <a:solidFill>
                <a:srgbClr val="927149"/>
              </a:solidFill>
            </a:ln>
          </c:spPr>
          <c:marker>
            <c:symbol val="square"/>
            <c:size val="7"/>
            <c:spPr>
              <a:solidFill>
                <a:srgbClr val="927149"/>
              </a:solidFill>
              <a:ln>
                <a:solidFill>
                  <a:srgbClr val="927149"/>
                </a:solidFill>
              </a:ln>
            </c:spPr>
          </c:marker>
          <c:cat>
            <c:numRef>
              <c:f>[1]GDP!$I$2:$S$2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[1]GDP!$I$180:$S$180</c:f>
              <c:numCache>
                <c:formatCode>General</c:formatCode>
                <c:ptCount val="11"/>
                <c:pt idx="0">
                  <c:v>93.951451562708385</c:v>
                </c:pt>
                <c:pt idx="1">
                  <c:v>100</c:v>
                </c:pt>
                <c:pt idx="2">
                  <c:v>108.37371626728316</c:v>
                </c:pt>
                <c:pt idx="3">
                  <c:v>117.68327924243098</c:v>
                </c:pt>
                <c:pt idx="4">
                  <c:v>115.89161072333613</c:v>
                </c:pt>
                <c:pt idx="5">
                  <c:v>116.59182856888808</c:v>
                </c:pt>
                <c:pt idx="6">
                  <c:v>112.02151780553949</c:v>
                </c:pt>
                <c:pt idx="7">
                  <c:v>110.01422664829057</c:v>
                </c:pt>
                <c:pt idx="8">
                  <c:v>107.90245854265773</c:v>
                </c:pt>
                <c:pt idx="9">
                  <c:v>110.95451918374604</c:v>
                </c:pt>
                <c:pt idx="10">
                  <c:v>130.79180189392255</c:v>
                </c:pt>
              </c:numCache>
            </c:numRef>
          </c:val>
          <c:smooth val="0"/>
          <c:extLst>
            <c:ext xmlns:c16="http://schemas.microsoft.com/office/drawing/2014/chart" uri="{C3380CC4-5D6E-409C-BE32-E72D297353CC}">
              <c16:uniqueId val="{00000002-CF99-E644-8C7C-84FD24904771}"/>
            </c:ext>
          </c:extLst>
        </c:ser>
        <c:ser>
          <c:idx val="4"/>
          <c:order val="3"/>
          <c:tx>
            <c:strRef>
              <c:f>[1]GDP!$A$181</c:f>
              <c:strCache>
                <c:ptCount val="1"/>
                <c:pt idx="0">
                  <c:v>Oil and Gas extraction</c:v>
                </c:pt>
              </c:strCache>
            </c:strRef>
          </c:tx>
          <c:spPr>
            <a:ln>
              <a:solidFill>
                <a:srgbClr val="61504D"/>
              </a:solidFill>
            </a:ln>
          </c:spPr>
          <c:marker>
            <c:symbol val="circle"/>
            <c:size val="7"/>
            <c:spPr>
              <a:solidFill>
                <a:srgbClr val="61504D"/>
              </a:solidFill>
              <a:ln>
                <a:solidFill>
                  <a:srgbClr val="61504D"/>
                </a:solidFill>
              </a:ln>
            </c:spPr>
          </c:marker>
          <c:cat>
            <c:numRef>
              <c:f>[1]GDP!$I$2:$S$2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[1]GDP!$I$181:$S$181</c:f>
              <c:numCache>
                <c:formatCode>General</c:formatCode>
                <c:ptCount val="11"/>
                <c:pt idx="0">
                  <c:v>117.72848205939455</c:v>
                </c:pt>
                <c:pt idx="1">
                  <c:v>100</c:v>
                </c:pt>
                <c:pt idx="2">
                  <c:v>104.38268497878767</c:v>
                </c:pt>
                <c:pt idx="3">
                  <c:v>111.26770691018912</c:v>
                </c:pt>
                <c:pt idx="4">
                  <c:v>113.95340476019271</c:v>
                </c:pt>
                <c:pt idx="5">
                  <c:v>125.82152872654058</c:v>
                </c:pt>
                <c:pt idx="6">
                  <c:v>136.03580930466671</c:v>
                </c:pt>
                <c:pt idx="7">
                  <c:v>167.76443517652979</c:v>
                </c:pt>
                <c:pt idx="8">
                  <c:v>150.45660458761773</c:v>
                </c:pt>
                <c:pt idx="9">
                  <c:v>152.82231969511756</c:v>
                </c:pt>
                <c:pt idx="10">
                  <c:v>161.2389444164809</c:v>
                </c:pt>
              </c:numCache>
            </c:numRef>
          </c:val>
          <c:smooth val="0"/>
          <c:extLst>
            <c:ext xmlns:c16="http://schemas.microsoft.com/office/drawing/2014/chart" uri="{C3380CC4-5D6E-409C-BE32-E72D297353CC}">
              <c16:uniqueId val="{00000003-CF99-E644-8C7C-84FD24904771}"/>
            </c:ext>
          </c:extLst>
        </c:ser>
        <c:ser>
          <c:idx val="3"/>
          <c:order val="4"/>
          <c:tx>
            <c:strRef>
              <c:f>[1]GDP!$A$182</c:f>
              <c:strCache>
                <c:ptCount val="1"/>
                <c:pt idx="0">
                  <c:v>Tourism</c:v>
                </c:pt>
              </c:strCache>
            </c:strRef>
          </c:tx>
          <c:spPr>
            <a:ln>
              <a:solidFill>
                <a:srgbClr val="76ACA9"/>
              </a:solidFill>
            </a:ln>
          </c:spPr>
          <c:marker>
            <c:symbol val="square"/>
            <c:size val="7"/>
            <c:spPr>
              <a:solidFill>
                <a:srgbClr val="76ACA9"/>
              </a:solidFill>
              <a:ln>
                <a:solidFill>
                  <a:srgbClr val="76ACA9"/>
                </a:solidFill>
              </a:ln>
            </c:spPr>
          </c:marker>
          <c:cat>
            <c:numRef>
              <c:f>[1]GDP!$I$2:$S$2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[1]GDP!$I$182:$S$182</c:f>
              <c:numCache>
                <c:formatCode>General</c:formatCode>
                <c:ptCount val="11"/>
                <c:pt idx="0">
                  <c:v>99.70802615130944</c:v>
                </c:pt>
                <c:pt idx="1">
                  <c:v>100</c:v>
                </c:pt>
                <c:pt idx="2">
                  <c:v>101.83589319683325</c:v>
                </c:pt>
                <c:pt idx="3">
                  <c:v>105.32911567893208</c:v>
                </c:pt>
                <c:pt idx="4">
                  <c:v>113.15048656805462</c:v>
                </c:pt>
                <c:pt idx="5">
                  <c:v>122.60777439785706</c:v>
                </c:pt>
                <c:pt idx="6">
                  <c:v>128.82561522019864</c:v>
                </c:pt>
                <c:pt idx="7">
                  <c:v>135.04223728293243</c:v>
                </c:pt>
                <c:pt idx="8">
                  <c:v>139.52104629319507</c:v>
                </c:pt>
                <c:pt idx="9">
                  <c:v>74.959068617225128</c:v>
                </c:pt>
                <c:pt idx="10">
                  <c:v>92.05380660636061</c:v>
                </c:pt>
              </c:numCache>
            </c:numRef>
          </c:val>
          <c:smooth val="0"/>
          <c:extLst>
            <c:ext xmlns:c16="http://schemas.microsoft.com/office/drawing/2014/chart" uri="{C3380CC4-5D6E-409C-BE32-E72D297353CC}">
              <c16:uniqueId val="{00000004-CF99-E644-8C7C-84FD24904771}"/>
            </c:ext>
          </c:extLst>
        </c:ser>
        <c:dLbls>
          <c:showLegendKey val="0"/>
          <c:showVal val="0"/>
          <c:showCatName val="0"/>
          <c:showSerName val="0"/>
          <c:showPercent val="0"/>
          <c:showBubbleSize val="0"/>
        </c:dLbls>
        <c:marker val="1"/>
        <c:smooth val="0"/>
        <c:axId val="117349376"/>
        <c:axId val="117355648"/>
      </c:lineChart>
      <c:catAx>
        <c:axId val="117349376"/>
        <c:scaling>
          <c:orientation val="minMax"/>
        </c:scaling>
        <c:delete val="0"/>
        <c:axPos val="b"/>
        <c:numFmt formatCode="General" sourceLinked="1"/>
        <c:majorTickMark val="none"/>
        <c:minorTickMark val="none"/>
        <c:tickLblPos val="nextTo"/>
        <c:crossAx val="117355648"/>
        <c:crosses val="autoZero"/>
        <c:auto val="1"/>
        <c:lblAlgn val="ctr"/>
        <c:lblOffset val="100"/>
        <c:noMultiLvlLbl val="0"/>
      </c:catAx>
      <c:valAx>
        <c:axId val="117355648"/>
        <c:scaling>
          <c:orientation val="minMax"/>
          <c:max val="200"/>
          <c:min val="40"/>
        </c:scaling>
        <c:delete val="0"/>
        <c:axPos val="l"/>
        <c:majorGridlines/>
        <c:numFmt formatCode="General" sourceLinked="1"/>
        <c:majorTickMark val="none"/>
        <c:minorTickMark val="none"/>
        <c:tickLblPos val="nextTo"/>
        <c:spPr>
          <a:ln>
            <a:solidFill>
              <a:schemeClr val="bg1">
                <a:lumMod val="75000"/>
              </a:schemeClr>
            </a:solidFill>
          </a:ln>
        </c:spPr>
        <c:crossAx val="117349376"/>
        <c:crosses val="autoZero"/>
        <c:crossBetween val="between"/>
        <c:majorUnit val="20"/>
      </c:valAx>
      <c:spPr>
        <a:noFill/>
        <a:ln w="0">
          <a:solidFill>
            <a:schemeClr val="bg1">
              <a:lumMod val="75000"/>
            </a:schemeClr>
          </a:solidFill>
        </a:ln>
      </c:spPr>
    </c:plotArea>
    <c:legend>
      <c:legendPos val="t"/>
      <c:layout>
        <c:manualLayout>
          <c:xMode val="edge"/>
          <c:yMode val="edge"/>
          <c:x val="0.14822553182617398"/>
          <c:y val="2.5723531065602823E-2"/>
          <c:w val="0.81296481364366069"/>
          <c:h val="0.10909751665657177"/>
        </c:manualLayout>
      </c:layout>
      <c:overlay val="0"/>
    </c:legend>
    <c:plotVisOnly val="1"/>
    <c:dispBlanksAs val="gap"/>
    <c:showDLblsOverMax val="0"/>
  </c:chart>
  <c:spPr>
    <a:ln>
      <a:noFill/>
    </a:ln>
  </c:spPr>
  <c:txPr>
    <a:bodyPr/>
    <a:lstStyle/>
    <a:p>
      <a:pPr>
        <a:defRPr>
          <a:solidFill>
            <a:sysClr val="windowText" lastClr="000000"/>
          </a:solidFill>
          <a:latin typeface="Brandon Grotesque Regular" panose="020B0503020203060202"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247220</xdr:colOff>
      <xdr:row>3</xdr:row>
      <xdr:rowOff>106920</xdr:rowOff>
    </xdr:from>
    <xdr:to>
      <xdr:col>4</xdr:col>
      <xdr:colOff>425221</xdr:colOff>
      <xdr:row>3</xdr:row>
      <xdr:rowOff>266937</xdr:rowOff>
    </xdr:to>
    <xdr:sp macro="" textlink="">
      <xdr:nvSpPr>
        <xdr:cNvPr id="5" name="TextBox 4">
          <a:extLst>
            <a:ext uri="{FF2B5EF4-FFF2-40B4-BE49-F238E27FC236}">
              <a16:creationId xmlns:a16="http://schemas.microsoft.com/office/drawing/2014/main" id="{5D47BAD5-E2BC-4254-9AF0-9836930FC778}"/>
            </a:ext>
          </a:extLst>
        </xdr:cNvPr>
        <xdr:cNvSpPr txBox="1"/>
      </xdr:nvSpPr>
      <xdr:spPr>
        <a:xfrm>
          <a:off x="2711020" y="659370"/>
          <a:ext cx="178001" cy="160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t>®</a:t>
          </a:r>
        </a:p>
      </xdr:txBody>
    </xdr:sp>
    <xdr:clientData/>
  </xdr:twoCellAnchor>
  <xdr:twoCellAnchor>
    <xdr:from>
      <xdr:col>0</xdr:col>
      <xdr:colOff>200025</xdr:colOff>
      <xdr:row>1</xdr:row>
      <xdr:rowOff>161925</xdr:rowOff>
    </xdr:from>
    <xdr:to>
      <xdr:col>4</xdr:col>
      <xdr:colOff>603250</xdr:colOff>
      <xdr:row>4</xdr:row>
      <xdr:rowOff>63500</xdr:rowOff>
    </xdr:to>
    <xdr:grpSp>
      <xdr:nvGrpSpPr>
        <xdr:cNvPr id="4" name="Group 3">
          <a:extLst>
            <a:ext uri="{FF2B5EF4-FFF2-40B4-BE49-F238E27FC236}">
              <a16:creationId xmlns:a16="http://schemas.microsoft.com/office/drawing/2014/main" id="{17860E76-8091-41D9-86B0-492F26501B78}"/>
            </a:ext>
          </a:extLst>
        </xdr:cNvPr>
        <xdr:cNvGrpSpPr/>
      </xdr:nvGrpSpPr>
      <xdr:grpSpPr>
        <a:xfrm>
          <a:off x="200025" y="346075"/>
          <a:ext cx="2867025" cy="600075"/>
          <a:chOff x="1419225" y="710565"/>
          <a:chExt cx="6322695" cy="1444755"/>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9225" y="710565"/>
            <a:ext cx="5843028" cy="1444755"/>
          </a:xfrm>
          <a:prstGeom prst="rect">
            <a:avLst/>
          </a:prstGeom>
        </xdr:spPr>
      </xdr:pic>
      <xdr:sp macro="" textlink="">
        <xdr:nvSpPr>
          <xdr:cNvPr id="3" name="Rectangle 2">
            <a:extLst>
              <a:ext uri="{FF2B5EF4-FFF2-40B4-BE49-F238E27FC236}">
                <a16:creationId xmlns:a16="http://schemas.microsoft.com/office/drawing/2014/main" id="{BE08687A-2670-4E37-9A46-08313FB59E64}"/>
              </a:ext>
            </a:extLst>
          </xdr:cNvPr>
          <xdr:cNvSpPr/>
        </xdr:nvSpPr>
        <xdr:spPr>
          <a:xfrm>
            <a:off x="7078980" y="1341120"/>
            <a:ext cx="662940" cy="3276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669636</xdr:colOff>
      <xdr:row>20</xdr:row>
      <xdr:rowOff>34636</xdr:rowOff>
    </xdr:from>
    <xdr:to>
      <xdr:col>27</xdr:col>
      <xdr:colOff>415636</xdr:colOff>
      <xdr:row>40</xdr:row>
      <xdr:rowOff>23451</xdr:rowOff>
    </xdr:to>
    <xdr:graphicFrame macro="">
      <xdr:nvGraphicFramePr>
        <xdr:cNvPr id="6" name="Chart 5">
          <a:extLst>
            <a:ext uri="{FF2B5EF4-FFF2-40B4-BE49-F238E27FC236}">
              <a16:creationId xmlns:a16="http://schemas.microsoft.com/office/drawing/2014/main" id="{B86DAFE6-D653-0142-9618-B85A8F338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19</xdr:row>
      <xdr:rowOff>0</xdr:rowOff>
    </xdr:from>
    <xdr:to>
      <xdr:col>27</xdr:col>
      <xdr:colOff>197554</xdr:colOff>
      <xdr:row>36</xdr:row>
      <xdr:rowOff>98778</xdr:rowOff>
    </xdr:to>
    <xdr:graphicFrame macro="">
      <xdr:nvGraphicFramePr>
        <xdr:cNvPr id="3" name="Chart 2">
          <a:extLst>
            <a:ext uri="{FF2B5EF4-FFF2-40B4-BE49-F238E27FC236}">
              <a16:creationId xmlns:a16="http://schemas.microsoft.com/office/drawing/2014/main" id="{4060BB52-3D3C-4648-BFCE-EF604EFE5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EARCH/Programs/Value%20of%20Tourism/2021%20Value%20of%20Tourism_2022_23/5.%20Analysis/WORKING%20FIL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venue"/>
      <sheetName val="GDP"/>
      <sheetName val="Employees"/>
      <sheetName val="Businesses"/>
      <sheetName val="Market Origin"/>
      <sheetName val="Appendix"/>
      <sheetName val="Room Revenue"/>
      <sheetName val="Visitor Info"/>
      <sheetName val="Export revenues"/>
      <sheetName val="BC Stats Tourism"/>
      <sheetName val="Tourism Establishments"/>
    </sheetNames>
    <sheetDataSet>
      <sheetData sheetId="0"/>
      <sheetData sheetId="1">
        <row r="7">
          <cell r="I7">
            <v>2011</v>
          </cell>
          <cell r="J7">
            <v>2012</v>
          </cell>
          <cell r="K7">
            <v>2013</v>
          </cell>
          <cell r="L7">
            <v>2014</v>
          </cell>
          <cell r="M7">
            <v>2015</v>
          </cell>
          <cell r="N7">
            <v>2016</v>
          </cell>
          <cell r="O7">
            <v>2017</v>
          </cell>
          <cell r="P7">
            <v>2018</v>
          </cell>
          <cell r="Q7">
            <v>2019</v>
          </cell>
          <cell r="R7">
            <v>2020</v>
          </cell>
          <cell r="S7">
            <v>2021</v>
          </cell>
        </row>
        <row r="8">
          <cell r="A8" t="str">
            <v>Tourism Revenue</v>
          </cell>
          <cell r="I8">
            <v>12980.174869950348</v>
          </cell>
          <cell r="J8">
            <v>13260.537152312887</v>
          </cell>
          <cell r="K8">
            <v>13921.73025064271</v>
          </cell>
          <cell r="L8">
            <v>14373.748978501244</v>
          </cell>
          <cell r="M8">
            <v>15582.170615871779</v>
          </cell>
          <cell r="N8">
            <v>17132.698398974975</v>
          </cell>
          <cell r="O8">
            <v>18316.315277772457</v>
          </cell>
          <cell r="P8">
            <v>19528.164165266218</v>
          </cell>
          <cell r="Q8">
            <v>20241.842884591289</v>
          </cell>
          <cell r="R8">
            <v>10970.278442826206</v>
          </cell>
          <cell r="S8">
            <v>13463.442652182839</v>
          </cell>
        </row>
        <row r="15">
          <cell r="A15" t="str">
            <v>Year-over-Year Percent Change</v>
          </cell>
        </row>
        <row r="16">
          <cell r="I16">
            <v>2011</v>
          </cell>
          <cell r="J16">
            <v>2012</v>
          </cell>
          <cell r="K16">
            <v>2013</v>
          </cell>
          <cell r="L16">
            <v>2014</v>
          </cell>
          <cell r="M16">
            <v>2015</v>
          </cell>
          <cell r="N16">
            <v>2016</v>
          </cell>
          <cell r="O16">
            <v>2017</v>
          </cell>
          <cell r="P16">
            <v>2018</v>
          </cell>
          <cell r="Q16">
            <v>2019</v>
          </cell>
          <cell r="R16">
            <v>2020</v>
          </cell>
          <cell r="S16">
            <v>2021</v>
          </cell>
        </row>
        <row r="17">
          <cell r="I17">
            <v>2.8683238048890169E-2</v>
          </cell>
          <cell r="J17">
            <v>2.1599268513060599E-2</v>
          </cell>
          <cell r="K17">
            <v>4.9861713046405409E-2</v>
          </cell>
          <cell r="L17">
            <v>3.2468573928708722E-2</v>
          </cell>
          <cell r="M17">
            <v>8.4071430437387296E-2</v>
          </cell>
          <cell r="N17">
            <v>9.9506533545708375E-2</v>
          </cell>
          <cell r="O17">
            <v>6.9085257396948929E-2</v>
          </cell>
          <cell r="P17">
            <v>6.6162264031586426E-2</v>
          </cell>
          <cell r="Q17">
            <v>3.6546124524826418E-2</v>
          </cell>
          <cell r="R17">
            <v>-0.4580395418849379</v>
          </cell>
          <cell r="S17">
            <v>0.22726535359610578</v>
          </cell>
        </row>
        <row r="18">
          <cell r="A18" t="str">
            <v>Retail Services</v>
          </cell>
          <cell r="I18">
            <v>4.0743191988348082E-2</v>
          </cell>
          <cell r="J18">
            <v>2.571793261580968E-2</v>
          </cell>
          <cell r="K18">
            <v>5.8151782802362773E-2</v>
          </cell>
          <cell r="L18">
            <v>5.3418102786217059E-2</v>
          </cell>
          <cell r="M18">
            <v>0.11821524987175458</v>
          </cell>
          <cell r="N18">
            <v>6.8265883664937022E-2</v>
          </cell>
          <cell r="O18">
            <v>5.9344086761793813E-2</v>
          </cell>
          <cell r="P18">
            <v>6.2606892126008118E-2</v>
          </cell>
          <cell r="Q18">
            <v>-2.2643032961733311E-2</v>
          </cell>
          <cell r="R18">
            <v>-0.30076486293585958</v>
          </cell>
          <cell r="S18">
            <v>0.22387609268069908</v>
          </cell>
        </row>
        <row r="19">
          <cell r="A19" t="str">
            <v>Transportation Services</v>
          </cell>
          <cell r="I19">
            <v>5.7603912189673201E-2</v>
          </cell>
          <cell r="J19">
            <v>1.2643479370758381E-2</v>
          </cell>
          <cell r="K19">
            <v>6.2945616053363906E-2</v>
          </cell>
          <cell r="L19">
            <v>7.2182163791649767E-3</v>
          </cell>
          <cell r="M19">
            <v>-2.208702248310157E-3</v>
          </cell>
          <cell r="N19">
            <v>7.6323322457157117E-2</v>
          </cell>
          <cell r="O19">
            <v>6.4514109313067225E-2</v>
          </cell>
          <cell r="P19">
            <v>6.4556239440742624E-2</v>
          </cell>
          <cell r="Q19">
            <v>6.9088163727787588E-2</v>
          </cell>
          <cell r="R19">
            <v>-0.51155915457330836</v>
          </cell>
          <cell r="S19">
            <v>5.3847990342044794E-2</v>
          </cell>
        </row>
        <row r="20">
          <cell r="A20" t="str">
            <v>Accommodation &amp; Food Services</v>
          </cell>
          <cell r="I20">
            <v>7.4083160083571187E-3</v>
          </cell>
          <cell r="J20">
            <v>2.1158944103261135E-2</v>
          </cell>
          <cell r="K20">
            <v>3.0810765556892106E-2</v>
          </cell>
          <cell r="L20">
            <v>5.2670609987975903E-2</v>
          </cell>
          <cell r="M20">
            <v>0.14873471072670585</v>
          </cell>
          <cell r="N20">
            <v>0.11792670758185464</v>
          </cell>
          <cell r="O20">
            <v>0.10497041008297536</v>
          </cell>
          <cell r="P20">
            <v>5.8569218449188165E-2</v>
          </cell>
          <cell r="Q20">
            <v>5.5553958416313831E-2</v>
          </cell>
          <cell r="R20">
            <v>-0.47001952156611915</v>
          </cell>
          <cell r="S20">
            <v>0.3638249847932844</v>
          </cell>
        </row>
        <row r="21">
          <cell r="A21" t="str">
            <v>Recreation Services</v>
          </cell>
          <cell r="I21">
            <v>-6.5550792211831466E-3</v>
          </cell>
          <cell r="J21">
            <v>5.8194386012684118E-2</v>
          </cell>
          <cell r="K21">
            <v>8.0443228473862982E-2</v>
          </cell>
          <cell r="L21">
            <v>4.2804310408587787E-2</v>
          </cell>
          <cell r="M21">
            <v>5.639064816260686E-2</v>
          </cell>
          <cell r="N21">
            <v>9.4666824454663345E-2</v>
          </cell>
          <cell r="O21">
            <v>6.6756430716409243E-2</v>
          </cell>
          <cell r="P21">
            <v>0.10563596065143699</v>
          </cell>
          <cell r="Q21">
            <v>1.699950712018472E-2</v>
          </cell>
          <cell r="R21">
            <v>-0.60369446600476406</v>
          </cell>
          <cell r="S21">
            <v>0.13849287435950175</v>
          </cell>
        </row>
        <row r="22">
          <cell r="A22" t="str">
            <v>Other Services</v>
          </cell>
          <cell r="I22">
            <v>9.846043985851205E-3</v>
          </cell>
          <cell r="J22">
            <v>2.0979936819684353E-2</v>
          </cell>
          <cell r="K22">
            <v>3.4510988420703548E-2</v>
          </cell>
          <cell r="L22">
            <v>1.4096202190579499E-2</v>
          </cell>
          <cell r="M22">
            <v>0.10567672190448008</v>
          </cell>
          <cell r="N22">
            <v>0.15551766897977481</v>
          </cell>
          <cell r="O22">
            <v>1.5306773892565628E-2</v>
          </cell>
          <cell r="P22">
            <v>7.4016814138206266E-2</v>
          </cell>
          <cell r="Q22">
            <v>2.1931005324062669E-2</v>
          </cell>
          <cell r="R22">
            <v>-0.46421214892786278</v>
          </cell>
          <cell r="S22">
            <v>0.27283503946156973</v>
          </cell>
        </row>
        <row r="104">
          <cell r="I104">
            <v>2011</v>
          </cell>
          <cell r="J104">
            <v>2012</v>
          </cell>
          <cell r="K104">
            <v>2013</v>
          </cell>
          <cell r="L104">
            <v>2014</v>
          </cell>
          <cell r="M104">
            <v>2015</v>
          </cell>
          <cell r="N104">
            <v>2016</v>
          </cell>
          <cell r="O104">
            <v>2017</v>
          </cell>
          <cell r="P104">
            <v>2018</v>
          </cell>
          <cell r="Q104">
            <v>2019</v>
          </cell>
          <cell r="R104">
            <v>2020</v>
          </cell>
          <cell r="S104">
            <v>2021</v>
          </cell>
        </row>
        <row r="107">
          <cell r="A107" t="str">
            <v>MRDT Community Room Revenue ($Billions)</v>
          </cell>
          <cell r="I107">
            <v>1.4949721544999994</v>
          </cell>
          <cell r="J107">
            <v>1.5184195445000006</v>
          </cell>
          <cell r="K107">
            <v>1.5993484170000001</v>
          </cell>
          <cell r="L107">
            <v>1.7430833845000002</v>
          </cell>
          <cell r="M107">
            <v>2.0122781649000001</v>
          </cell>
          <cell r="N107">
            <v>2.2747748156000003</v>
          </cell>
          <cell r="O107">
            <v>2.4625287701999987</v>
          </cell>
          <cell r="P107">
            <v>2.7468935676999995</v>
          </cell>
          <cell r="Q107">
            <v>3.1998012281999997</v>
          </cell>
          <cell r="R107">
            <v>1.4412430858</v>
          </cell>
          <cell r="S107">
            <v>2.0390737362000007</v>
          </cell>
        </row>
        <row r="108">
          <cell r="A108" t="str">
            <v>Year-over-Year Percent Change</v>
          </cell>
          <cell r="I108">
            <v>-3.7436395517731369E-2</v>
          </cell>
          <cell r="J108">
            <v>1.5684165039076214E-2</v>
          </cell>
          <cell r="K108">
            <v>5.3298097217688634E-2</v>
          </cell>
          <cell r="L108">
            <v>8.9870953678506726E-2</v>
          </cell>
          <cell r="M108">
            <v>0.15443597408692988</v>
          </cell>
          <cell r="N108">
            <v>0.13044749740801609</v>
          </cell>
          <cell r="O108">
            <v>8.2537380540884886E-2</v>
          </cell>
          <cell r="P108">
            <v>0.11547674120246132</v>
          </cell>
          <cell r="Q108">
            <v>0.16487994504979087</v>
          </cell>
          <cell r="R108">
            <v>-0.54958355753530674</v>
          </cell>
          <cell r="S108">
            <v>0.41480209431024528</v>
          </cell>
        </row>
        <row r="206">
          <cell r="I206">
            <v>2011</v>
          </cell>
          <cell r="J206">
            <v>2012</v>
          </cell>
          <cell r="K206">
            <v>2013</v>
          </cell>
          <cell r="L206">
            <v>2014</v>
          </cell>
          <cell r="M206">
            <v>2015</v>
          </cell>
          <cell r="N206">
            <v>2016</v>
          </cell>
          <cell r="O206">
            <v>2017</v>
          </cell>
          <cell r="P206">
            <v>2018</v>
          </cell>
          <cell r="Q206">
            <v>2019</v>
          </cell>
          <cell r="R206">
            <v>2020</v>
          </cell>
          <cell r="S206">
            <v>2021</v>
          </cell>
        </row>
        <row r="207">
          <cell r="A207" t="str">
            <v>Agriculture and Fish</v>
          </cell>
          <cell r="B207"/>
          <cell r="I207">
            <v>2511.8278460000001</v>
          </cell>
          <cell r="J207">
            <v>2720.4492879999998</v>
          </cell>
          <cell r="K207">
            <v>2911.8314319999999</v>
          </cell>
          <cell r="L207">
            <v>3221.2581279999999</v>
          </cell>
          <cell r="M207">
            <v>3502.523095</v>
          </cell>
          <cell r="N207">
            <v>3801.1157429999998</v>
          </cell>
          <cell r="O207">
            <v>3918.7604470000001</v>
          </cell>
          <cell r="P207">
            <v>4364.0665120000003</v>
          </cell>
          <cell r="Q207">
            <v>4642.3596379999999</v>
          </cell>
          <cell r="R207">
            <v>4780.7250690000001</v>
          </cell>
          <cell r="S207">
            <v>5048.9243239999996</v>
          </cell>
        </row>
        <row r="208">
          <cell r="A208" t="str">
            <v>Energy</v>
          </cell>
          <cell r="B208"/>
          <cell r="I208">
            <v>10023.580905000001</v>
          </cell>
          <cell r="J208">
            <v>8085.4057769999999</v>
          </cell>
          <cell r="K208">
            <v>7957.3353550000002</v>
          </cell>
          <cell r="L208">
            <v>7802.6540349999996</v>
          </cell>
          <cell r="M208">
            <v>5911.8243490000004</v>
          </cell>
          <cell r="N208">
            <v>7581.2639410000002</v>
          </cell>
          <cell r="O208">
            <v>11059.868537</v>
          </cell>
          <cell r="P208">
            <v>11518.900691000001</v>
          </cell>
          <cell r="Q208">
            <v>11843.553709</v>
          </cell>
          <cell r="R208">
            <v>8484.8646090000002</v>
          </cell>
          <cell r="S208">
            <v>15285.603650999999</v>
          </cell>
        </row>
        <row r="209">
          <cell r="A209" t="str">
            <v>Forest Products</v>
          </cell>
          <cell r="B209"/>
          <cell r="I209">
            <v>9984.5595790000007</v>
          </cell>
          <cell r="J209">
            <v>10159.424528</v>
          </cell>
          <cell r="K209">
            <v>11654.437786</v>
          </cell>
          <cell r="L209">
            <v>12367.18334</v>
          </cell>
          <cell r="M209">
            <v>12772.142331999999</v>
          </cell>
          <cell r="N209">
            <v>13700.056071000001</v>
          </cell>
          <cell r="O209">
            <v>14160.778818999999</v>
          </cell>
          <cell r="P209">
            <v>14894.820968</v>
          </cell>
          <cell r="Q209">
            <v>11911.044324</v>
          </cell>
          <cell r="R209">
            <v>11509.264225999999</v>
          </cell>
          <cell r="S209">
            <v>16341.620107000001</v>
          </cell>
        </row>
        <row r="210">
          <cell r="A210" t="str">
            <v>Minerals</v>
          </cell>
          <cell r="B210"/>
          <cell r="I210">
            <v>3491.6749559999998</v>
          </cell>
          <cell r="J210">
            <v>3456.3062190000001</v>
          </cell>
          <cell r="K210">
            <v>3833.6769129999998</v>
          </cell>
          <cell r="L210">
            <v>4566.3258619999997</v>
          </cell>
          <cell r="M210">
            <v>4431.9405960000004</v>
          </cell>
          <cell r="N210">
            <v>4825.5357569999996</v>
          </cell>
          <cell r="O210">
            <v>5336.6766729999999</v>
          </cell>
          <cell r="P210">
            <v>5851.4876130000002</v>
          </cell>
          <cell r="Q210">
            <v>5222.9117230000002</v>
          </cell>
          <cell r="R210">
            <v>5477.2736210000003</v>
          </cell>
          <cell r="S210">
            <v>6583.6773240000002</v>
          </cell>
        </row>
        <row r="211">
          <cell r="A211" t="str">
            <v>Tourism</v>
          </cell>
          <cell r="B211"/>
          <cell r="I211">
            <v>3194.1883892585652</v>
          </cell>
          <cell r="J211">
            <v>3201.318456190967</v>
          </cell>
          <cell r="K211">
            <v>3021.7484332753802</v>
          </cell>
          <cell r="L211">
            <v>3803.0811365435029</v>
          </cell>
          <cell r="M211">
            <v>4234.2368164897543</v>
          </cell>
          <cell r="N211">
            <v>5072.077271107225</v>
          </cell>
          <cell r="O211">
            <v>6424.0837922648343</v>
          </cell>
          <cell r="P211">
            <v>5768.3754431842708</v>
          </cell>
          <cell r="Q211">
            <v>6286.079849741448</v>
          </cell>
          <cell r="R211">
            <v>827.61267139183133</v>
          </cell>
          <cell r="S211">
            <v>638.91340779666052</v>
          </cell>
        </row>
      </sheetData>
      <sheetData sheetId="2">
        <row r="2">
          <cell r="I2">
            <v>2011</v>
          </cell>
          <cell r="J2">
            <v>2012</v>
          </cell>
          <cell r="K2">
            <v>2013</v>
          </cell>
          <cell r="L2">
            <v>2014</v>
          </cell>
          <cell r="M2">
            <v>2015</v>
          </cell>
          <cell r="N2">
            <v>2016</v>
          </cell>
          <cell r="O2">
            <v>2017</v>
          </cell>
          <cell r="P2">
            <v>2018</v>
          </cell>
          <cell r="Q2">
            <v>2019</v>
          </cell>
          <cell r="R2">
            <v>2020</v>
          </cell>
          <cell r="S2">
            <v>2021</v>
          </cell>
        </row>
        <row r="76">
          <cell r="I76">
            <v>2011</v>
          </cell>
          <cell r="J76">
            <v>2012</v>
          </cell>
          <cell r="K76">
            <v>2013</v>
          </cell>
          <cell r="L76">
            <v>2014</v>
          </cell>
          <cell r="M76">
            <v>2015</v>
          </cell>
          <cell r="N76">
            <v>2016</v>
          </cell>
          <cell r="O76">
            <v>2017</v>
          </cell>
          <cell r="P76">
            <v>2018</v>
          </cell>
          <cell r="Q76">
            <v>2019</v>
          </cell>
          <cell r="R76">
            <v>2020</v>
          </cell>
          <cell r="S76">
            <v>2021</v>
          </cell>
        </row>
        <row r="77">
          <cell r="A77" t="str">
            <v>Accommodation and Food Services</v>
          </cell>
          <cell r="B77"/>
          <cell r="I77">
            <v>2035.1535490654105</v>
          </cell>
          <cell r="J77">
            <v>2030.6358434389044</v>
          </cell>
          <cell r="K77">
            <v>2029.9592289886455</v>
          </cell>
          <cell r="L77">
            <v>2094.5642475186178</v>
          </cell>
          <cell r="M77">
            <v>2376.8840952713977</v>
          </cell>
          <cell r="N77">
            <v>2503.7677796905309</v>
          </cell>
          <cell r="O77">
            <v>2689.5985564417615</v>
          </cell>
          <cell r="P77">
            <v>2842.8198756649285</v>
          </cell>
          <cell r="Q77">
            <v>2978.1328808982803</v>
          </cell>
          <cell r="R77">
            <v>1682.9853664203345</v>
          </cell>
          <cell r="S77">
            <v>2327.4020775724757</v>
          </cell>
        </row>
        <row r="78">
          <cell r="A78" t="str">
            <v>Recreation Services</v>
          </cell>
          <cell r="I78">
            <v>402.79872504910912</v>
          </cell>
          <cell r="J78">
            <v>403.26011783187869</v>
          </cell>
          <cell r="K78">
            <v>436.39283426897612</v>
          </cell>
          <cell r="L78">
            <v>454.22302392387309</v>
          </cell>
          <cell r="M78">
            <v>451.72860767526032</v>
          </cell>
          <cell r="N78">
            <v>478.17094696025941</v>
          </cell>
          <cell r="O78">
            <v>517.49297673802334</v>
          </cell>
          <cell r="P78">
            <v>566.73493176928753</v>
          </cell>
          <cell r="Q78">
            <v>573.27617319313822</v>
          </cell>
          <cell r="R78">
            <v>216.74758538893124</v>
          </cell>
          <cell r="S78">
            <v>238.26697832908431</v>
          </cell>
        </row>
        <row r="79">
          <cell r="A79" t="str">
            <v>Retail Services</v>
          </cell>
          <cell r="B79"/>
          <cell r="I79">
            <v>686.75442980488617</v>
          </cell>
          <cell r="J79">
            <v>691.52705550523001</v>
          </cell>
          <cell r="K79">
            <v>720.7346089827588</v>
          </cell>
          <cell r="L79">
            <v>766.47883046188338</v>
          </cell>
          <cell r="M79">
            <v>848.01444328189223</v>
          </cell>
          <cell r="N79">
            <v>892.45725472121774</v>
          </cell>
          <cell r="O79">
            <v>930.35084838798969</v>
          </cell>
          <cell r="P79">
            <v>970.04556759542834</v>
          </cell>
          <cell r="Q79">
            <v>957.24556392518241</v>
          </cell>
          <cell r="R79">
            <v>632.56848846268883</v>
          </cell>
          <cell r="S79">
            <v>746.03918711096242</v>
          </cell>
        </row>
        <row r="80">
          <cell r="A80" t="str">
            <v>Transportation Services</v>
          </cell>
          <cell r="B80"/>
          <cell r="I80">
            <v>1290.6466704923052</v>
          </cell>
          <cell r="J80">
            <v>1306.4482293133906</v>
          </cell>
          <cell r="K80">
            <v>1340.8605664005643</v>
          </cell>
          <cell r="L80">
            <v>1413.9507468523834</v>
          </cell>
          <cell r="M80">
            <v>1436.8746222534614</v>
          </cell>
          <cell r="N80">
            <v>1637.1761269199076</v>
          </cell>
          <cell r="O80">
            <v>1731.3068857978267</v>
          </cell>
          <cell r="P80">
            <v>1773.1796405351117</v>
          </cell>
          <cell r="Q80">
            <v>1866.6943138864979</v>
          </cell>
          <cell r="R80">
            <v>900.92023791560791</v>
          </cell>
          <cell r="S80">
            <v>908.82464885574848</v>
          </cell>
        </row>
        <row r="81">
          <cell r="A81" t="str">
            <v>Other Services</v>
          </cell>
          <cell r="B81"/>
          <cell r="I81">
            <v>997.02639005183801</v>
          </cell>
          <cell r="J81">
            <v>996.35752683819135</v>
          </cell>
          <cell r="K81">
            <v>999.93801703737336</v>
          </cell>
          <cell r="L81">
            <v>988.28851479722323</v>
          </cell>
          <cell r="M81">
            <v>1028.5655001127027</v>
          </cell>
          <cell r="N81">
            <v>1143.8583794187145</v>
          </cell>
          <cell r="O81">
            <v>1124.1998449182117</v>
          </cell>
          <cell r="P81">
            <v>1177.6215642325387</v>
          </cell>
          <cell r="Q81">
            <v>1198.1726472737457</v>
          </cell>
          <cell r="R81">
            <v>635.72805241119102</v>
          </cell>
          <cell r="S81">
            <v>776.35832491331882</v>
          </cell>
        </row>
        <row r="113">
          <cell r="I113">
            <v>2011</v>
          </cell>
          <cell r="J113">
            <v>2012</v>
          </cell>
          <cell r="K113">
            <v>2013</v>
          </cell>
          <cell r="L113">
            <v>2014</v>
          </cell>
          <cell r="M113">
            <v>2015</v>
          </cell>
          <cell r="N113">
            <v>2016</v>
          </cell>
          <cell r="O113">
            <v>2017</v>
          </cell>
          <cell r="P113">
            <v>2018</v>
          </cell>
          <cell r="Q113">
            <v>2019</v>
          </cell>
          <cell r="R113">
            <v>2020</v>
          </cell>
          <cell r="S113">
            <v>2021</v>
          </cell>
        </row>
        <row r="114">
          <cell r="A114" t="str">
            <v>Accommodation and Food Services</v>
          </cell>
          <cell r="I114">
            <v>97.055063260504454</v>
          </cell>
          <cell r="J114">
            <v>100</v>
          </cell>
          <cell r="K114">
            <v>101.44820228931583</v>
          </cell>
          <cell r="L114">
            <v>99.984431459585224</v>
          </cell>
          <cell r="M114">
            <v>102.54844159350391</v>
          </cell>
          <cell r="N114">
            <v>111.21004486645307</v>
          </cell>
          <cell r="O114">
            <v>114.34990848444744</v>
          </cell>
          <cell r="P114">
            <v>115.9878734607646</v>
          </cell>
          <cell r="Q114">
            <v>116.66414392217945</v>
          </cell>
          <cell r="R114">
            <v>110.05949942008422</v>
          </cell>
          <cell r="S114">
            <v>110.08813087911864</v>
          </cell>
        </row>
        <row r="115">
          <cell r="A115" t="str">
            <v>Recreation Services</v>
          </cell>
          <cell r="I115">
            <v>95.274746937011216</v>
          </cell>
          <cell r="J115">
            <v>100</v>
          </cell>
          <cell r="K115">
            <v>101.59941895161377</v>
          </cell>
          <cell r="L115">
            <v>101.26434893830363</v>
          </cell>
          <cell r="M115">
            <v>109.54377863334508</v>
          </cell>
          <cell r="N115">
            <v>108.95040057349117</v>
          </cell>
          <cell r="O115">
            <v>110.25401304983062</v>
          </cell>
          <cell r="P115">
            <v>115.06573193749151</v>
          </cell>
          <cell r="Q115">
            <v>119.50311745370237</v>
          </cell>
          <cell r="R115">
            <v>120.16229823714156</v>
          </cell>
          <cell r="S115">
            <v>123.97969549074548</v>
          </cell>
        </row>
        <row r="116">
          <cell r="A116" t="str">
            <v>Retail Services</v>
          </cell>
          <cell r="I116">
            <v>98.785325866671087</v>
          </cell>
          <cell r="J116">
            <v>100.00000952174399</v>
          </cell>
          <cell r="K116">
            <v>98.537717666804085</v>
          </cell>
          <cell r="L116">
            <v>103.03010159088795</v>
          </cell>
          <cell r="M116">
            <v>106.26487567247548</v>
          </cell>
          <cell r="N116">
            <v>107.73635682041657</v>
          </cell>
          <cell r="O116">
            <v>109.84603899126438</v>
          </cell>
          <cell r="P116">
            <v>109.63622555820025</v>
          </cell>
          <cell r="Q116">
            <v>111.99488009369789</v>
          </cell>
          <cell r="R116">
            <v>109.89454533183738</v>
          </cell>
          <cell r="S116">
            <v>112.74058964146074</v>
          </cell>
        </row>
        <row r="117">
          <cell r="A117" t="str">
            <v>Transportation Services</v>
          </cell>
          <cell r="I117">
            <v>94.715563002759694</v>
          </cell>
          <cell r="J117">
            <v>100</v>
          </cell>
          <cell r="K117">
            <v>100.39172730732326</v>
          </cell>
          <cell r="L117">
            <v>99.851129432495739</v>
          </cell>
          <cell r="M117">
            <v>112.5188366815989</v>
          </cell>
          <cell r="N117">
            <v>110.74342264927219</v>
          </cell>
          <cell r="O117">
            <v>111.89233024403917</v>
          </cell>
          <cell r="P117">
            <v>113.75573658830874</v>
          </cell>
          <cell r="Q117">
            <v>114.94945794506854</v>
          </cell>
          <cell r="R117">
            <v>116.68904749297202</v>
          </cell>
          <cell r="S117">
            <v>121.78601430990082</v>
          </cell>
        </row>
        <row r="118">
          <cell r="A118" t="str">
            <v>Other Services</v>
          </cell>
          <cell r="I118">
            <v>97.600414615524954</v>
          </cell>
          <cell r="J118">
            <v>100.00006791130008</v>
          </cell>
          <cell r="K118">
            <v>103.89455412243652</v>
          </cell>
          <cell r="L118">
            <v>105.20554277633636</v>
          </cell>
          <cell r="M118">
            <v>108.44698052606341</v>
          </cell>
          <cell r="N118">
            <v>111.53596343616059</v>
          </cell>
          <cell r="O118">
            <v>113.5086241225805</v>
          </cell>
          <cell r="P118">
            <v>116.81557115936492</v>
          </cell>
          <cell r="Q118">
            <v>117.23735294774373</v>
          </cell>
          <cell r="R118">
            <v>119.43233933214734</v>
          </cell>
          <cell r="S118">
            <v>124.70712942808508</v>
          </cell>
        </row>
        <row r="151">
          <cell r="A151" t="str">
            <v>Agriculture and Fish</v>
          </cell>
          <cell r="I151">
            <v>2827.4</v>
          </cell>
          <cell r="J151">
            <v>2805</v>
          </cell>
          <cell r="K151">
            <v>2982.6000000000004</v>
          </cell>
          <cell r="L151">
            <v>2987.8</v>
          </cell>
          <cell r="M151">
            <v>3168.1000000000004</v>
          </cell>
          <cell r="N151">
            <v>3095.2000000000003</v>
          </cell>
          <cell r="O151">
            <v>3091.8999999999996</v>
          </cell>
          <cell r="P151">
            <v>3200.5</v>
          </cell>
          <cell r="Q151">
            <v>3264.4</v>
          </cell>
          <cell r="R151">
            <v>3213.8999999999996</v>
          </cell>
          <cell r="S151">
            <v>3268.5</v>
          </cell>
        </row>
        <row r="152">
          <cell r="A152" t="str">
            <v>Forestry</v>
          </cell>
          <cell r="I152">
            <v>1813.7</v>
          </cell>
          <cell r="J152">
            <v>1860.1</v>
          </cell>
          <cell r="K152">
            <v>2010.6</v>
          </cell>
          <cell r="L152">
            <v>1977.2</v>
          </cell>
          <cell r="M152">
            <v>1970</v>
          </cell>
          <cell r="N152">
            <v>1806.6</v>
          </cell>
          <cell r="O152">
            <v>1841.1</v>
          </cell>
          <cell r="P152">
            <v>1976.5</v>
          </cell>
          <cell r="Q152">
            <v>1522.9</v>
          </cell>
          <cell r="R152">
            <v>1625.6</v>
          </cell>
          <cell r="S152">
            <v>1497.8</v>
          </cell>
        </row>
        <row r="153">
          <cell r="A153" t="str">
            <v>Mining</v>
          </cell>
          <cell r="I153">
            <v>4226.5</v>
          </cell>
          <cell r="J153">
            <v>4498.6000000000004</v>
          </cell>
          <cell r="K153">
            <v>4875.3</v>
          </cell>
          <cell r="L153">
            <v>5294.1</v>
          </cell>
          <cell r="M153">
            <v>5213.5</v>
          </cell>
          <cell r="N153">
            <v>5245</v>
          </cell>
          <cell r="O153">
            <v>5039.3999999999996</v>
          </cell>
          <cell r="P153">
            <v>4949.1000000000004</v>
          </cell>
          <cell r="Q153">
            <v>4854.1000000000004</v>
          </cell>
          <cell r="R153">
            <v>4991.3999999999996</v>
          </cell>
          <cell r="S153">
            <v>5883.8</v>
          </cell>
        </row>
        <row r="154">
          <cell r="A154" t="str">
            <v>Oil and Gas Extraction</v>
          </cell>
          <cell r="I154">
            <v>3274.5</v>
          </cell>
          <cell r="J154">
            <v>2781.4</v>
          </cell>
          <cell r="K154">
            <v>2903.3</v>
          </cell>
          <cell r="L154">
            <v>3094.8</v>
          </cell>
          <cell r="M154">
            <v>3169.5</v>
          </cell>
          <cell r="N154">
            <v>3499.6</v>
          </cell>
          <cell r="O154">
            <v>3783.7</v>
          </cell>
          <cell r="P154">
            <v>4666.2</v>
          </cell>
          <cell r="Q154">
            <v>4184.8</v>
          </cell>
          <cell r="R154">
            <v>4250.6000000000004</v>
          </cell>
          <cell r="S154">
            <v>4484.7</v>
          </cell>
        </row>
        <row r="155">
          <cell r="A155" t="str">
            <v>Tourism</v>
          </cell>
          <cell r="I155">
            <v>5412.3797644635497</v>
          </cell>
          <cell r="J155">
            <v>5428.2287729275949</v>
          </cell>
          <cell r="K155">
            <v>5527.8852556783177</v>
          </cell>
          <cell r="L155">
            <v>5717.5053635539816</v>
          </cell>
          <cell r="M155">
            <v>6142.0672685947147</v>
          </cell>
          <cell r="N155">
            <v>6655.4304877106297</v>
          </cell>
          <cell r="O155">
            <v>6992.9491122838135</v>
          </cell>
          <cell r="P155">
            <v>7330.4015797972943</v>
          </cell>
          <cell r="Q155">
            <v>7573.5215791768442</v>
          </cell>
          <cell r="R155">
            <v>4068.9497305987538</v>
          </cell>
          <cell r="S155">
            <v>4996.8912167815897</v>
          </cell>
        </row>
        <row r="178">
          <cell r="A178" t="str">
            <v>Agriculture and Fish</v>
          </cell>
          <cell r="I178">
            <v>100.79857397504458</v>
          </cell>
          <cell r="J178">
            <v>100</v>
          </cell>
          <cell r="K178">
            <v>106.33155080213905</v>
          </cell>
          <cell r="L178">
            <v>106.51693404634581</v>
          </cell>
          <cell r="M178">
            <v>112.94474153297685</v>
          </cell>
          <cell r="N178">
            <v>110.3458110516934</v>
          </cell>
          <cell r="O178">
            <v>110.22816399286985</v>
          </cell>
          <cell r="P178">
            <v>114.09982174688058</v>
          </cell>
          <cell r="Q178">
            <v>116.37789661319073</v>
          </cell>
          <cell r="R178">
            <v>114.57754010695187</v>
          </cell>
          <cell r="S178">
            <v>116.524064171123</v>
          </cell>
        </row>
        <row r="179">
          <cell r="A179" t="str">
            <v>Forestry</v>
          </cell>
          <cell r="I179">
            <v>97.505510456427075</v>
          </cell>
          <cell r="J179">
            <v>100</v>
          </cell>
          <cell r="K179">
            <v>108.09096285145961</v>
          </cell>
          <cell r="L179">
            <v>106.29536046449117</v>
          </cell>
          <cell r="M179">
            <v>105.90828450083329</v>
          </cell>
          <cell r="N179">
            <v>97.123810547820014</v>
          </cell>
          <cell r="O179">
            <v>98.978549540347288</v>
          </cell>
          <cell r="P179">
            <v>106.25772807913553</v>
          </cell>
          <cell r="Q179">
            <v>81.871942368689872</v>
          </cell>
          <cell r="R179">
            <v>87.393150905865284</v>
          </cell>
          <cell r="S179">
            <v>80.522552550938116</v>
          </cell>
        </row>
        <row r="180">
          <cell r="A180" t="str">
            <v>Mining</v>
          </cell>
          <cell r="I180">
            <v>93.951451562708385</v>
          </cell>
          <cell r="J180">
            <v>100</v>
          </cell>
          <cell r="K180">
            <v>108.37371626728316</v>
          </cell>
          <cell r="L180">
            <v>117.68327924243098</v>
          </cell>
          <cell r="M180">
            <v>115.89161072333613</v>
          </cell>
          <cell r="N180">
            <v>116.59182856888808</v>
          </cell>
          <cell r="O180">
            <v>112.02151780553949</v>
          </cell>
          <cell r="P180">
            <v>110.01422664829057</v>
          </cell>
          <cell r="Q180">
            <v>107.90245854265773</v>
          </cell>
          <cell r="R180">
            <v>110.95451918374604</v>
          </cell>
          <cell r="S180">
            <v>130.79180189392255</v>
          </cell>
        </row>
        <row r="181">
          <cell r="A181" t="str">
            <v>Oil and Gas extraction</v>
          </cell>
          <cell r="I181">
            <v>117.72848205939455</v>
          </cell>
          <cell r="J181">
            <v>100</v>
          </cell>
          <cell r="K181">
            <v>104.38268497878767</v>
          </cell>
          <cell r="L181">
            <v>111.26770691018912</v>
          </cell>
          <cell r="M181">
            <v>113.95340476019271</v>
          </cell>
          <cell r="N181">
            <v>125.82152872654058</v>
          </cell>
          <cell r="O181">
            <v>136.03580930466671</v>
          </cell>
          <cell r="P181">
            <v>167.76443517652979</v>
          </cell>
          <cell r="Q181">
            <v>150.45660458761773</v>
          </cell>
          <cell r="R181">
            <v>152.82231969511756</v>
          </cell>
          <cell r="S181">
            <v>161.2389444164809</v>
          </cell>
        </row>
        <row r="182">
          <cell r="A182" t="str">
            <v>Tourism</v>
          </cell>
          <cell r="I182">
            <v>99.70802615130944</v>
          </cell>
          <cell r="J182">
            <v>100</v>
          </cell>
          <cell r="K182">
            <v>101.83589319683325</v>
          </cell>
          <cell r="L182">
            <v>105.32911567893208</v>
          </cell>
          <cell r="M182">
            <v>113.15048656805462</v>
          </cell>
          <cell r="N182">
            <v>122.60777439785706</v>
          </cell>
          <cell r="O182">
            <v>128.82561522019864</v>
          </cell>
          <cell r="P182">
            <v>135.04223728293243</v>
          </cell>
          <cell r="Q182">
            <v>139.52104629319507</v>
          </cell>
          <cell r="R182">
            <v>74.959068617225128</v>
          </cell>
          <cell r="S182">
            <v>92.05380660636061</v>
          </cell>
        </row>
        <row r="207">
          <cell r="I207">
            <v>2011</v>
          </cell>
          <cell r="J207">
            <v>2012</v>
          </cell>
          <cell r="K207">
            <v>2013</v>
          </cell>
          <cell r="L207">
            <v>2014</v>
          </cell>
          <cell r="M207">
            <v>2015</v>
          </cell>
          <cell r="N207">
            <v>2016</v>
          </cell>
          <cell r="O207">
            <v>2017</v>
          </cell>
          <cell r="P207">
            <v>2018</v>
          </cell>
          <cell r="Q207">
            <v>2019</v>
          </cell>
          <cell r="R207">
            <v>2020</v>
          </cell>
        </row>
        <row r="208">
          <cell r="A208" t="str">
            <v>Tourism Price Index</v>
          </cell>
        </row>
        <row r="210">
          <cell r="I210">
            <v>97.886058134858644</v>
          </cell>
          <cell r="J210">
            <v>99.999999999999957</v>
          </cell>
          <cell r="K210">
            <v>100.81831752477495</v>
          </cell>
          <cell r="L210">
            <v>102.04189227981927</v>
          </cell>
          <cell r="M210">
            <v>103.34965018746107</v>
          </cell>
          <cell r="N210">
            <v>104.54297888111118</v>
          </cell>
          <cell r="O210">
            <v>106.47112061423549</v>
          </cell>
          <cell r="P210">
            <v>108.78441499533119</v>
          </cell>
          <cell r="Q210">
            <v>110.98395673540514</v>
          </cell>
          <cell r="R210">
            <v>108.92903019096076</v>
          </cell>
        </row>
      </sheetData>
      <sheetData sheetId="3">
        <row r="48">
          <cell r="I48">
            <v>2011</v>
          </cell>
          <cell r="J48">
            <v>2012</v>
          </cell>
          <cell r="K48">
            <v>2013</v>
          </cell>
          <cell r="L48">
            <v>2014</v>
          </cell>
          <cell r="M48">
            <v>2015</v>
          </cell>
          <cell r="N48">
            <v>2016</v>
          </cell>
          <cell r="O48">
            <v>2017</v>
          </cell>
          <cell r="P48">
            <v>2018</v>
          </cell>
          <cell r="Q48">
            <v>2019</v>
          </cell>
          <cell r="R48">
            <v>2020</v>
          </cell>
          <cell r="S48">
            <v>2021</v>
          </cell>
        </row>
        <row r="49">
          <cell r="A49" t="str">
            <v>Accommodation and Food Services</v>
          </cell>
          <cell r="I49">
            <v>47828.290567507742</v>
          </cell>
          <cell r="J49">
            <v>51485.389147828057</v>
          </cell>
          <cell r="K49">
            <v>50600.469639370815</v>
          </cell>
          <cell r="L49">
            <v>52943.55331840874</v>
          </cell>
          <cell r="M49">
            <v>63717.546544219469</v>
          </cell>
          <cell r="N49">
            <v>67277.730409164797</v>
          </cell>
          <cell r="O49">
            <v>73183.669049109551</v>
          </cell>
          <cell r="P49">
            <v>73091.289608164167</v>
          </cell>
          <cell r="Q49">
            <v>72396.312335118011</v>
          </cell>
          <cell r="R49">
            <v>35582.493543921068</v>
          </cell>
          <cell r="S49">
            <v>46745.176444219156</v>
          </cell>
        </row>
        <row r="50">
          <cell r="A50" t="str">
            <v>Recreation Services</v>
          </cell>
          <cell r="I50">
            <v>8341.3925734281656</v>
          </cell>
          <cell r="J50">
            <v>8353.3081226684608</v>
          </cell>
          <cell r="K50">
            <v>9923.1745378780033</v>
          </cell>
          <cell r="L50">
            <v>10710.957101896489</v>
          </cell>
          <cell r="M50">
            <v>13202.889266951544</v>
          </cell>
          <cell r="N50">
            <v>14182.223625430397</v>
          </cell>
          <cell r="O50">
            <v>14315.896092857171</v>
          </cell>
          <cell r="P50">
            <v>15267.018879915693</v>
          </cell>
          <cell r="Q50">
            <v>15368.365707289333</v>
          </cell>
          <cell r="R50">
            <v>5701.6504424993127</v>
          </cell>
          <cell r="S50">
            <v>6252.471460120034</v>
          </cell>
        </row>
        <row r="51">
          <cell r="A51" t="str">
            <v>Retail Services</v>
          </cell>
          <cell r="I51">
            <v>11677.745264691403</v>
          </cell>
          <cell r="J51">
            <v>12695.096781688912</v>
          </cell>
          <cell r="K51">
            <v>12743.060060032993</v>
          </cell>
          <cell r="L51">
            <v>14619.859565732933</v>
          </cell>
          <cell r="M51">
            <v>16593.091567996573</v>
          </cell>
          <cell r="N51">
            <v>17605.998385872528</v>
          </cell>
          <cell r="O51">
            <v>18593.171537270406</v>
          </cell>
          <cell r="P51">
            <v>18855.44141550839</v>
          </cell>
          <cell r="Q51">
            <v>18305.551215635638</v>
          </cell>
          <cell r="R51">
            <v>10499.863356948114</v>
          </cell>
          <cell r="S51">
            <v>12795.99079693639</v>
          </cell>
        </row>
        <row r="52">
          <cell r="A52" t="str">
            <v>Transportation Services</v>
          </cell>
          <cell r="I52">
            <v>11871.572853464308</v>
          </cell>
          <cell r="J52">
            <v>13149.356208616295</v>
          </cell>
          <cell r="K52">
            <v>14172.189847304177</v>
          </cell>
          <cell r="L52">
            <v>13373.505311994331</v>
          </cell>
          <cell r="M52">
            <v>12880.648326417895</v>
          </cell>
          <cell r="N52">
            <v>13569.596040718545</v>
          </cell>
          <cell r="O52">
            <v>13990.064295253744</v>
          </cell>
          <cell r="P52">
            <v>14662.155926515961</v>
          </cell>
          <cell r="Q52">
            <v>14720.034778555557</v>
          </cell>
          <cell r="R52">
            <v>6468.3765886938345</v>
          </cell>
          <cell r="S52">
            <v>6675.2198223035393</v>
          </cell>
        </row>
        <row r="53">
          <cell r="A53" t="str">
            <v>Other Services</v>
          </cell>
          <cell r="I53">
            <v>15518.031213541632</v>
          </cell>
          <cell r="J53">
            <v>16301.079612339689</v>
          </cell>
          <cell r="K53">
            <v>18059.726667516778</v>
          </cell>
          <cell r="L53">
            <v>18213.143990054617</v>
          </cell>
          <cell r="M53">
            <v>18328.453977773836</v>
          </cell>
          <cell r="N53">
            <v>20325.71210394326</v>
          </cell>
          <cell r="O53">
            <v>19372.013720635267</v>
          </cell>
          <cell r="P53">
            <v>18696.900704967258</v>
          </cell>
          <cell r="Q53">
            <v>18953.378022995694</v>
          </cell>
          <cell r="R53">
            <v>9451.3356825620176</v>
          </cell>
          <cell r="S53">
            <v>12020.394538414806</v>
          </cell>
        </row>
        <row r="134">
          <cell r="I134">
            <v>2011</v>
          </cell>
          <cell r="J134">
            <v>2012</v>
          </cell>
          <cell r="K134">
            <v>2013</v>
          </cell>
          <cell r="L134">
            <v>2014</v>
          </cell>
          <cell r="M134">
            <v>2015</v>
          </cell>
          <cell r="N134">
            <v>2016</v>
          </cell>
          <cell r="O134">
            <v>2017</v>
          </cell>
          <cell r="P134">
            <v>2018</v>
          </cell>
          <cell r="Q134">
            <v>2019</v>
          </cell>
          <cell r="R134">
            <v>2020</v>
          </cell>
          <cell r="S134">
            <v>2021</v>
          </cell>
        </row>
        <row r="136">
          <cell r="A136" t="str">
            <v>Retail Services</v>
          </cell>
          <cell r="I136">
            <v>412.125955007112</v>
          </cell>
          <cell r="J136">
            <v>426.98102664845419</v>
          </cell>
          <cell r="K136">
            <v>439.15484028109643</v>
          </cell>
          <cell r="L136">
            <v>482.93749904270049</v>
          </cell>
          <cell r="M136">
            <v>542.96097872752603</v>
          </cell>
          <cell r="N136">
            <v>569.07936144593452</v>
          </cell>
          <cell r="O136">
            <v>621.48925233779642</v>
          </cell>
          <cell r="P136">
            <v>657.81201358314718</v>
          </cell>
          <cell r="Q136">
            <v>656.49091405303818</v>
          </cell>
          <cell r="R136">
            <v>429.85773304390995</v>
          </cell>
          <cell r="S136">
            <v>526.61131715538045</v>
          </cell>
        </row>
        <row r="137">
          <cell r="A137" t="str">
            <v>Transportation Services</v>
          </cell>
          <cell r="I137">
            <v>780.06312317820948</v>
          </cell>
          <cell r="J137">
            <v>804.17657550615581</v>
          </cell>
          <cell r="K137">
            <v>852.80122362388556</v>
          </cell>
          <cell r="L137">
            <v>801.92357452652413</v>
          </cell>
          <cell r="M137">
            <v>802.52688499643659</v>
          </cell>
          <cell r="N137">
            <v>854.78428079218122</v>
          </cell>
          <cell r="O137">
            <v>891.51215958804255</v>
          </cell>
          <cell r="P137">
            <v>942.32626908357429</v>
          </cell>
          <cell r="Q137">
            <v>1023.7110557703712</v>
          </cell>
          <cell r="R137">
            <v>490.26857336449785</v>
          </cell>
          <cell r="S137">
            <v>521.25307227517169</v>
          </cell>
        </row>
        <row r="138">
          <cell r="A138" t="str">
            <v>Accommodation and Food Services</v>
          </cell>
          <cell r="I138">
            <v>1341.11136258335</v>
          </cell>
          <cell r="J138">
            <v>1394.5439141421771</v>
          </cell>
          <cell r="K138">
            <v>1379.4448130503959</v>
          </cell>
          <cell r="L138">
            <v>1397.1017090488106</v>
          </cell>
          <cell r="M138">
            <v>1641.7740415679846</v>
          </cell>
          <cell r="N138">
            <v>1734.8659538892784</v>
          </cell>
          <cell r="O138">
            <v>1969.4434266431876</v>
          </cell>
          <cell r="P138">
            <v>2106.4361181554573</v>
          </cell>
          <cell r="Q138">
            <v>2187.2502039520368</v>
          </cell>
          <cell r="R138">
            <v>1186.9025605331369</v>
          </cell>
          <cell r="S138">
            <v>1606.195256807978</v>
          </cell>
        </row>
        <row r="139">
          <cell r="A139" t="str">
            <v>Recreation Services</v>
          </cell>
          <cell r="I139">
            <v>254.50750759892892</v>
          </cell>
          <cell r="J139">
            <v>264.6258075953856</v>
          </cell>
          <cell r="K139">
            <v>296.42900607334229</v>
          </cell>
          <cell r="L139">
            <v>310.45824991428015</v>
          </cell>
          <cell r="M139">
            <v>352.03429636721427</v>
          </cell>
          <cell r="N139">
            <v>357.05435208522886</v>
          </cell>
          <cell r="O139">
            <v>365.95040040071586</v>
          </cell>
          <cell r="P139">
            <v>407.20612368288386</v>
          </cell>
          <cell r="Q139">
            <v>422.35142036274414</v>
          </cell>
          <cell r="R139">
            <v>160.95318940834829</v>
          </cell>
          <cell r="S139">
            <v>183.14740370204689</v>
          </cell>
        </row>
        <row r="140">
          <cell r="A140" t="str">
            <v>Other Services</v>
          </cell>
          <cell r="I140">
            <v>723.70445508601938</v>
          </cell>
          <cell r="J140">
            <v>736.08117048773329</v>
          </cell>
          <cell r="K140">
            <v>786.58215707047668</v>
          </cell>
          <cell r="L140">
            <v>775.73815770642057</v>
          </cell>
          <cell r="M140">
            <v>790.15477191660511</v>
          </cell>
          <cell r="N140">
            <v>885.41154070313132</v>
          </cell>
          <cell r="O140">
            <v>876.00237246755489</v>
          </cell>
          <cell r="P140">
            <v>875.41725346708313</v>
          </cell>
          <cell r="Q140">
            <v>904.8122863446921</v>
          </cell>
          <cell r="R140">
            <v>491.77668568098579</v>
          </cell>
          <cell r="S140">
            <v>621.38980138958323</v>
          </cell>
        </row>
      </sheetData>
      <sheetData sheetId="4">
        <row r="29">
          <cell r="I29">
            <v>2011</v>
          </cell>
          <cell r="J29">
            <v>2012</v>
          </cell>
          <cell r="K29">
            <v>2013</v>
          </cell>
          <cell r="L29">
            <v>2014</v>
          </cell>
          <cell r="M29">
            <v>2015</v>
          </cell>
          <cell r="N29">
            <v>2016</v>
          </cell>
          <cell r="O29">
            <v>2017</v>
          </cell>
          <cell r="P29">
            <v>2018</v>
          </cell>
          <cell r="Q29">
            <v>2019</v>
          </cell>
          <cell r="R29">
            <v>2020</v>
          </cell>
          <cell r="S29">
            <v>2021</v>
          </cell>
        </row>
        <row r="31">
          <cell r="A31" t="str">
            <v>1-4</v>
          </cell>
          <cell r="I31">
            <v>6235</v>
          </cell>
          <cell r="J31">
            <v>6435</v>
          </cell>
          <cell r="K31">
            <v>6525</v>
          </cell>
          <cell r="L31">
            <v>5189</v>
          </cell>
          <cell r="M31">
            <v>5023</v>
          </cell>
          <cell r="N31">
            <v>4800</v>
          </cell>
          <cell r="O31">
            <v>4664</v>
          </cell>
          <cell r="P31">
            <v>4672</v>
          </cell>
          <cell r="Q31">
            <v>4751</v>
          </cell>
          <cell r="R31">
            <v>4986</v>
          </cell>
          <cell r="S31">
            <v>5013</v>
          </cell>
        </row>
        <row r="32">
          <cell r="A32" t="str">
            <v>5-9</v>
          </cell>
          <cell r="I32">
            <v>3941</v>
          </cell>
          <cell r="J32">
            <v>4049</v>
          </cell>
          <cell r="K32">
            <v>4205</v>
          </cell>
          <cell r="L32">
            <v>3685</v>
          </cell>
          <cell r="M32">
            <v>3772</v>
          </cell>
          <cell r="N32">
            <v>3718</v>
          </cell>
          <cell r="O32">
            <v>3657</v>
          </cell>
          <cell r="P32">
            <v>3682</v>
          </cell>
          <cell r="Q32">
            <v>3694</v>
          </cell>
          <cell r="R32">
            <v>3741</v>
          </cell>
          <cell r="S32">
            <v>3869</v>
          </cell>
        </row>
        <row r="33">
          <cell r="A33" t="str">
            <v>10-19</v>
          </cell>
          <cell r="I33">
            <v>3667</v>
          </cell>
          <cell r="J33">
            <v>3692</v>
          </cell>
          <cell r="K33">
            <v>3840</v>
          </cell>
          <cell r="L33">
            <v>3415</v>
          </cell>
          <cell r="M33">
            <v>3528</v>
          </cell>
          <cell r="N33">
            <v>3957</v>
          </cell>
          <cell r="O33">
            <v>4033</v>
          </cell>
          <cell r="P33">
            <v>4055</v>
          </cell>
          <cell r="Q33">
            <v>3854</v>
          </cell>
          <cell r="R33">
            <v>3782</v>
          </cell>
          <cell r="S33">
            <v>3542</v>
          </cell>
        </row>
        <row r="34">
          <cell r="A34" t="str">
            <v>20-49</v>
          </cell>
          <cell r="I34">
            <v>2920</v>
          </cell>
          <cell r="J34">
            <v>2973</v>
          </cell>
          <cell r="K34">
            <v>3201</v>
          </cell>
          <cell r="L34">
            <v>3026</v>
          </cell>
          <cell r="M34">
            <v>3259</v>
          </cell>
          <cell r="N34">
            <v>3139</v>
          </cell>
          <cell r="O34">
            <v>3173</v>
          </cell>
          <cell r="P34">
            <v>3207</v>
          </cell>
          <cell r="Q34">
            <v>3548</v>
          </cell>
          <cell r="R34">
            <v>3440</v>
          </cell>
          <cell r="S34">
            <v>3111</v>
          </cell>
        </row>
        <row r="39">
          <cell r="A39" t="str">
            <v>50+</v>
          </cell>
          <cell r="I39">
            <v>1281</v>
          </cell>
          <cell r="J39">
            <v>1384</v>
          </cell>
          <cell r="K39">
            <v>1483</v>
          </cell>
          <cell r="L39">
            <v>1393</v>
          </cell>
          <cell r="M39">
            <v>1343</v>
          </cell>
          <cell r="N39">
            <v>1418</v>
          </cell>
          <cell r="O39">
            <v>1522</v>
          </cell>
          <cell r="P39">
            <v>1533</v>
          </cell>
          <cell r="Q39">
            <v>1538</v>
          </cell>
          <cell r="R39">
            <v>1356</v>
          </cell>
          <cell r="S39">
            <v>1117</v>
          </cell>
        </row>
        <row r="80">
          <cell r="I80">
            <v>2011</v>
          </cell>
          <cell r="J80">
            <v>2012</v>
          </cell>
          <cell r="K80">
            <v>2013</v>
          </cell>
          <cell r="L80">
            <v>2014</v>
          </cell>
          <cell r="M80">
            <v>2015</v>
          </cell>
          <cell r="N80">
            <v>2016</v>
          </cell>
          <cell r="O80">
            <v>2017</v>
          </cell>
          <cell r="P80">
            <v>2018</v>
          </cell>
          <cell r="Q80">
            <v>2019</v>
          </cell>
          <cell r="R80">
            <v>2020</v>
          </cell>
          <cell r="S80">
            <v>2021</v>
          </cell>
        </row>
        <row r="82">
          <cell r="A82" t="str">
            <v>Food and Beverage</v>
          </cell>
          <cell r="I82">
            <v>7.162312115404015E-3</v>
          </cell>
          <cell r="J82">
            <v>2.8145032051282052E-2</v>
          </cell>
          <cell r="K82">
            <v>6.6147101802240621E-2</v>
          </cell>
          <cell r="L82"/>
          <cell r="M82">
            <v>2.8458176643967884E-2</v>
          </cell>
          <cell r="N82">
            <v>2.3717758671805516E-2</v>
          </cell>
          <cell r="O82">
            <v>4.1509798243073654E-3</v>
          </cell>
          <cell r="P82">
            <v>1.5285522014997116E-2</v>
          </cell>
          <cell r="Q82">
            <v>1.5434144493892623E-2</v>
          </cell>
          <cell r="R82">
            <v>4.8489369638194703E-3</v>
          </cell>
          <cell r="S82">
            <v>-3.3036377134372678E-2</v>
          </cell>
        </row>
        <row r="83">
          <cell r="A83" t="str">
            <v>Accommodation</v>
          </cell>
          <cell r="I83">
            <v>-8.8865656037637221E-3</v>
          </cell>
          <cell r="J83">
            <v>-2.7426160337552744E-2</v>
          </cell>
          <cell r="K83">
            <v>3.0911062906724511E-2</v>
          </cell>
          <cell r="L83"/>
          <cell r="M83">
            <v>4.4395116537180911E-3</v>
          </cell>
          <cell r="N83">
            <v>2.7071823204419889E-2</v>
          </cell>
          <cell r="O83">
            <v>-5.3792361484669175E-3</v>
          </cell>
          <cell r="P83">
            <v>-3.2449972958355868E-3</v>
          </cell>
          <cell r="Q83">
            <v>1.5735214324470972E-2</v>
          </cell>
          <cell r="R83">
            <v>-2.0074696545284782E-2</v>
          </cell>
          <cell r="S83">
            <v>-8.5278704144830866E-2</v>
          </cell>
        </row>
        <row r="84">
          <cell r="A84" t="str">
            <v>Transportation</v>
          </cell>
          <cell r="I84">
            <v>-9.2024539877300613E-4</v>
          </cell>
          <cell r="J84">
            <v>2.8553883942278171E-2</v>
          </cell>
          <cell r="K84">
            <v>2.208955223880597E-2</v>
          </cell>
          <cell r="L84"/>
          <cell r="M84">
            <v>-4.4730856709628508E-2</v>
          </cell>
          <cell r="N84">
            <v>-0.1003968253968254</v>
          </cell>
          <cell r="O84">
            <v>-1.4115571239523599E-2</v>
          </cell>
          <cell r="P84">
            <v>-4.0268456375838924E-2</v>
          </cell>
          <cell r="Q84">
            <v>-1.3986013986013986E-3</v>
          </cell>
          <cell r="R84">
            <v>-1.6025641025641024E-2</v>
          </cell>
          <cell r="S84">
            <v>-2.9315960912052116E-2</v>
          </cell>
        </row>
        <row r="85">
          <cell r="A85" t="str">
            <v>Amusement, Gambling, and Recreation</v>
          </cell>
          <cell r="I85">
            <v>1.1336515513126491E-2</v>
          </cell>
          <cell r="J85">
            <v>-1.7699115044247787E-2</v>
          </cell>
          <cell r="K85">
            <v>1.6216216216216217E-2</v>
          </cell>
          <cell r="L85"/>
          <cell r="M85">
            <v>4.6014790468364833E-2</v>
          </cell>
          <cell r="N85">
            <v>1.0212097407698351E-2</v>
          </cell>
          <cell r="O85">
            <v>5.2099533437013998E-2</v>
          </cell>
          <cell r="P85">
            <v>-1.1825572801182557E-2</v>
          </cell>
          <cell r="Q85">
            <v>8.2273747195213166E-3</v>
          </cell>
          <cell r="R85">
            <v>-1.5578635014836795E-2</v>
          </cell>
          <cell r="S85">
            <v>-2.4114544084400905E-2</v>
          </cell>
        </row>
        <row r="86">
          <cell r="A86" t="str">
            <v>Performing Arts and Sports</v>
          </cell>
          <cell r="I86">
            <v>2.1582733812949641E-2</v>
          </cell>
          <cell r="J86">
            <v>6.3380281690140844E-2</v>
          </cell>
          <cell r="K86">
            <v>2.0813623462630087E-2</v>
          </cell>
          <cell r="L86"/>
          <cell r="M86">
            <v>6.0606060606060606E-3</v>
          </cell>
          <cell r="N86">
            <v>6.0240963855421686E-2</v>
          </cell>
          <cell r="O86">
            <v>-4.924242424242424E-2</v>
          </cell>
          <cell r="P86">
            <v>5.0796812749003988E-2</v>
          </cell>
          <cell r="Q86">
            <v>3.0331753554502371E-2</v>
          </cell>
          <cell r="R86">
            <v>-3.0358785648574058E-2</v>
          </cell>
          <cell r="S86">
            <v>-2.6565464895635674E-2</v>
          </cell>
        </row>
        <row r="87">
          <cell r="A87" t="str">
            <v>Heritage Institutions</v>
          </cell>
          <cell r="I87">
            <v>0</v>
          </cell>
          <cell r="J87">
            <v>-9.6153846153846159E-3</v>
          </cell>
          <cell r="K87">
            <v>3.8834951456310676E-2</v>
          </cell>
          <cell r="L87"/>
          <cell r="M87">
            <v>-6.7567567567567571E-2</v>
          </cell>
          <cell r="N87">
            <v>-9.6618357487922701E-3</v>
          </cell>
          <cell r="O87">
            <v>4.8780487804878049E-3</v>
          </cell>
          <cell r="P87">
            <v>9.7087378640776691E-3</v>
          </cell>
          <cell r="Q87">
            <v>1.9230769230769232E-2</v>
          </cell>
        </row>
        <row r="176">
          <cell r="I176">
            <v>2011</v>
          </cell>
          <cell r="J176">
            <v>2012</v>
          </cell>
          <cell r="K176">
            <v>2013</v>
          </cell>
          <cell r="L176">
            <v>2014</v>
          </cell>
          <cell r="M176">
            <v>2015</v>
          </cell>
          <cell r="N176">
            <v>2016</v>
          </cell>
          <cell r="O176">
            <v>2017</v>
          </cell>
          <cell r="P176">
            <v>2018</v>
          </cell>
          <cell r="Q176">
            <v>2019</v>
          </cell>
          <cell r="R176">
            <v>2020</v>
          </cell>
          <cell r="S176">
            <v>2021</v>
          </cell>
        </row>
        <row r="177">
          <cell r="A177" t="str">
            <v>Vancouver Island</v>
          </cell>
          <cell r="I177">
            <v>-1.1970236169524417E-2</v>
          </cell>
          <cell r="J177">
            <v>1.8664047151277119E-2</v>
          </cell>
          <cell r="K177">
            <v>8.0360012857600971E-3</v>
          </cell>
          <cell r="L177"/>
          <cell r="M177">
            <v>2.8688524590164022E-2</v>
          </cell>
          <cell r="N177">
            <v>1.0865628395508864E-2</v>
          </cell>
          <cell r="O177">
            <v>-2.1497671085632941E-3</v>
          </cell>
          <cell r="P177">
            <v>-4.6678635547576786E-3</v>
          </cell>
          <cell r="Q177">
            <v>1.0101010101010166E-2</v>
          </cell>
          <cell r="R177">
            <v>-1.3214285714285734E-2</v>
          </cell>
          <cell r="S177">
            <v>-3.4020991675714818E-2</v>
          </cell>
        </row>
        <row r="178">
          <cell r="A178" t="str">
            <v>Vancouver, Coast &amp; Mountains</v>
          </cell>
          <cell r="I178">
            <v>1.1409461984853042E-2</v>
          </cell>
          <cell r="J178">
            <v>3.4134007585334913E-2</v>
          </cell>
          <cell r="K178">
            <v>5.3789731051344658E-2</v>
          </cell>
          <cell r="L178"/>
          <cell r="M178">
            <v>1.1709601873536313E-2</v>
          </cell>
          <cell r="N178">
            <v>8.0515297906602612E-4</v>
          </cell>
          <cell r="O178">
            <v>5.0281576830246699E-4</v>
          </cell>
          <cell r="P178">
            <v>1.2564076791637291E-2</v>
          </cell>
          <cell r="Q178">
            <v>1.2308914036132546E-2</v>
          </cell>
          <cell r="R178">
            <v>9.805844283192755E-4</v>
          </cell>
          <cell r="S178">
            <v>-3.1054075235109724E-2</v>
          </cell>
        </row>
        <row r="179">
          <cell r="A179" t="str">
            <v>Thompson Okanagan</v>
          </cell>
          <cell r="I179">
            <v>1.9038984587488761E-2</v>
          </cell>
          <cell r="J179">
            <v>5.5160142348754437E-2</v>
          </cell>
          <cell r="K179">
            <v>2.6138279932546471E-2</v>
          </cell>
          <cell r="L179"/>
          <cell r="M179">
            <v>3.9709443099273711E-2</v>
          </cell>
          <cell r="N179">
            <v>2.7014438751746583E-2</v>
          </cell>
          <cell r="O179">
            <v>-1.6780045351473927E-2</v>
          </cell>
          <cell r="P179">
            <v>1.0147601476014678E-2</v>
          </cell>
          <cell r="Q179">
            <v>2.1461187214611765E-2</v>
          </cell>
          <cell r="R179">
            <v>-2.1904336164506044E-2</v>
          </cell>
          <cell r="S179">
            <v>-3.2449725776965255E-2</v>
          </cell>
        </row>
        <row r="180">
          <cell r="A180" t="str">
            <v>Kootenay Rockies</v>
          </cell>
          <cell r="I180">
            <v>1.1627906976743319E-3</v>
          </cell>
          <cell r="J180">
            <v>1.1614401858304202E-3</v>
          </cell>
          <cell r="K180">
            <v>-1.3921113689095099E-2</v>
          </cell>
          <cell r="L180"/>
          <cell r="M180">
            <v>0</v>
          </cell>
          <cell r="N180">
            <v>5.3908355795149188E-3</v>
          </cell>
          <cell r="O180">
            <v>1.6085790884718509E-2</v>
          </cell>
          <cell r="P180">
            <v>1.055408970976246E-2</v>
          </cell>
          <cell r="Q180">
            <v>3.0026109660574507E-2</v>
          </cell>
          <cell r="R180">
            <v>2.5348542458809575E-3</v>
          </cell>
          <cell r="S180">
            <v>-5.3097345132743334E-2</v>
          </cell>
        </row>
        <row r="181">
          <cell r="A181" t="str">
            <v>Cariboo Chilcotin Coast</v>
          </cell>
          <cell r="I181">
            <v>0</v>
          </cell>
          <cell r="J181">
            <v>-4.2735042735042694E-2</v>
          </cell>
          <cell r="K181">
            <v>-1.7857142857142905E-2</v>
          </cell>
          <cell r="L181"/>
          <cell r="M181">
            <v>-3.8461538461538436E-2</v>
          </cell>
          <cell r="N181">
            <v>-3.6000000000000032E-2</v>
          </cell>
          <cell r="O181">
            <v>9.9585062240663991E-2</v>
          </cell>
          <cell r="P181">
            <v>-3.0188679245283012E-2</v>
          </cell>
          <cell r="Q181">
            <v>5.8365758754863828E-2</v>
          </cell>
          <cell r="R181">
            <v>-8.0882352941176516E-2</v>
          </cell>
          <cell r="S181">
            <v>-5.2000000000000046E-2</v>
          </cell>
        </row>
        <row r="182">
          <cell r="A182" t="str">
            <v>Northern BC</v>
          </cell>
          <cell r="I182">
            <v>3.3421284080914715E-2</v>
          </cell>
          <cell r="J182">
            <v>1.7872340425531874E-2</v>
          </cell>
          <cell r="K182">
            <v>6.6889632107023367E-3</v>
          </cell>
          <cell r="L182"/>
          <cell r="M182">
            <v>-8.0160320641282645E-3</v>
          </cell>
          <cell r="N182">
            <v>7.0707070707070052E-3</v>
          </cell>
          <cell r="O182">
            <v>-5.015045135406182E-3</v>
          </cell>
          <cell r="P182">
            <v>-1.2096774193548376E-2</v>
          </cell>
          <cell r="Q182">
            <v>4.0816326530612734E-3</v>
          </cell>
          <cell r="R182">
            <v>-2.9471544715447107E-2</v>
          </cell>
          <cell r="S182">
            <v>-5.2356020942408432E-2</v>
          </cell>
        </row>
      </sheetData>
      <sheetData sheetId="5">
        <row r="2">
          <cell r="I2">
            <v>2011</v>
          </cell>
          <cell r="J2">
            <v>2012</v>
          </cell>
          <cell r="K2">
            <v>2013</v>
          </cell>
          <cell r="L2">
            <v>2014</v>
          </cell>
          <cell r="M2">
            <v>2015</v>
          </cell>
          <cell r="N2">
            <v>2016</v>
          </cell>
          <cell r="O2">
            <v>2017</v>
          </cell>
          <cell r="P2">
            <v>2018</v>
          </cell>
          <cell r="Q2">
            <v>2019</v>
          </cell>
          <cell r="R2">
            <v>2020</v>
          </cell>
          <cell r="S2">
            <v>2021</v>
          </cell>
        </row>
        <row r="133">
          <cell r="K133">
            <v>2013</v>
          </cell>
          <cell r="L133">
            <v>2014</v>
          </cell>
          <cell r="M133">
            <v>2015</v>
          </cell>
          <cell r="N133">
            <v>2016</v>
          </cell>
          <cell r="O133">
            <v>2017</v>
          </cell>
          <cell r="P133">
            <v>2018</v>
          </cell>
          <cell r="Q133">
            <v>2019</v>
          </cell>
          <cell r="R133">
            <v>2020</v>
          </cell>
          <cell r="S133">
            <v>2021</v>
          </cell>
        </row>
        <row r="134">
          <cell r="A134" t="str">
            <v>United States</v>
          </cell>
          <cell r="I134">
            <v>2903.5392976387802</v>
          </cell>
          <cell r="J134">
            <v>2940.9359920511033</v>
          </cell>
          <cell r="K134">
            <v>2765</v>
          </cell>
          <cell r="L134">
            <v>2865.1</v>
          </cell>
          <cell r="M134">
            <v>3112.351365350024</v>
          </cell>
          <cell r="N134">
            <v>3425.7594504443646</v>
          </cell>
          <cell r="O134">
            <v>3437.2515736901878</v>
          </cell>
          <cell r="P134">
            <v>3669.3677574975068</v>
          </cell>
          <cell r="Q134">
            <v>3862.49</v>
          </cell>
          <cell r="R134">
            <v>504.79</v>
          </cell>
          <cell r="S134">
            <v>439.06</v>
          </cell>
        </row>
        <row r="135">
          <cell r="A135" t="str">
            <v>Asia/Pacific</v>
          </cell>
          <cell r="I135">
            <v>688.28150096280115</v>
          </cell>
          <cell r="J135">
            <v>722.59406675119885</v>
          </cell>
          <cell r="K135">
            <v>760.6</v>
          </cell>
          <cell r="L135">
            <v>839.8</v>
          </cell>
          <cell r="M135">
            <v>908.23807861746718</v>
          </cell>
          <cell r="N135">
            <v>1073.536841514999</v>
          </cell>
          <cell r="O135">
            <v>1225.0461077410348</v>
          </cell>
          <cell r="P135">
            <v>1172.3139755942093</v>
          </cell>
          <cell r="Q135">
            <v>1186.0569131941222</v>
          </cell>
          <cell r="R135">
            <v>174.107</v>
          </cell>
          <cell r="S135">
            <v>92.454999999999998</v>
          </cell>
        </row>
        <row r="136">
          <cell r="A136" t="str">
            <v>Europe</v>
          </cell>
          <cell r="I136">
            <v>559.27107656199883</v>
          </cell>
          <cell r="J136">
            <v>502.35324617889989</v>
          </cell>
          <cell r="K136">
            <v>529.20000000000005</v>
          </cell>
          <cell r="L136">
            <v>543</v>
          </cell>
          <cell r="M136">
            <v>578.75283134073118</v>
          </cell>
          <cell r="N136">
            <v>667.42708315078858</v>
          </cell>
          <cell r="O136">
            <v>681.85499687720369</v>
          </cell>
          <cell r="P136">
            <v>702.91238619395233</v>
          </cell>
          <cell r="Q136">
            <v>735.47329777440223</v>
          </cell>
          <cell r="R136">
            <v>75.753</v>
          </cell>
          <cell r="S136">
            <v>77.86</v>
          </cell>
        </row>
        <row r="137">
          <cell r="A137" t="str">
            <v>Other International</v>
          </cell>
          <cell r="I137">
            <v>111.27633685929999</v>
          </cell>
          <cell r="J137">
            <v>116.40857640459998</v>
          </cell>
          <cell r="K137">
            <v>111.7</v>
          </cell>
          <cell r="L137">
            <v>126.9</v>
          </cell>
          <cell r="M137">
            <v>147.82509122787735</v>
          </cell>
          <cell r="N137">
            <v>175.39140982998174</v>
          </cell>
          <cell r="O137">
            <v>251.38660642273251</v>
          </cell>
          <cell r="P137">
            <v>277.35315427766926</v>
          </cell>
          <cell r="Q137">
            <v>286.38567658371659</v>
          </cell>
          <cell r="R137">
            <v>43.273000000000003</v>
          </cell>
          <cell r="S137">
            <v>35.366999999999997</v>
          </cell>
        </row>
        <row r="173">
          <cell r="A173" t="str">
            <v>United States</v>
          </cell>
          <cell r="I173">
            <v>1467.7806330847393</v>
          </cell>
          <cell r="J173">
            <v>1495.0519409939131</v>
          </cell>
          <cell r="K173">
            <v>1286.6704613283662</v>
          </cell>
          <cell r="L173">
            <v>1642.1080225199285</v>
          </cell>
          <cell r="M173">
            <v>1867.2938052809204</v>
          </cell>
          <cell r="N173">
            <v>2157.9762025358723</v>
          </cell>
          <cell r="O173">
            <v>2497.8154800070133</v>
          </cell>
          <cell r="P173">
            <v>2382.2830528338673</v>
          </cell>
          <cell r="Q173">
            <v>2585.3832288476437</v>
          </cell>
          <cell r="R173">
            <v>337.88452529068093</v>
          </cell>
          <cell r="S173">
            <v>293.88771503818691</v>
          </cell>
        </row>
        <row r="174">
          <cell r="A174" t="str">
            <v>Asia/Pacific</v>
          </cell>
          <cell r="I174">
            <v>865.85943008421305</v>
          </cell>
          <cell r="J174">
            <v>879.1117558707723</v>
          </cell>
          <cell r="K174">
            <v>994.03942114733672</v>
          </cell>
          <cell r="L174">
            <v>1317.3138271504654</v>
          </cell>
          <cell r="M174">
            <v>1339.9146548352519</v>
          </cell>
          <cell r="N174">
            <v>1734.4029154326126</v>
          </cell>
          <cell r="O174">
            <v>2129.4684157427387</v>
          </cell>
          <cell r="P174">
            <v>1921.6174288319999</v>
          </cell>
          <cell r="Q174">
            <v>1883.1204819880493</v>
          </cell>
          <cell r="R174">
            <v>276.43231459655226</v>
          </cell>
          <cell r="S174">
            <v>146.79220046307296</v>
          </cell>
        </row>
        <row r="175">
          <cell r="A175" t="str">
            <v>Europe</v>
          </cell>
          <cell r="I175">
            <v>731.23560194886102</v>
          </cell>
          <cell r="J175">
            <v>661.99757876681792</v>
          </cell>
          <cell r="K175">
            <v>676.66477330776729</v>
          </cell>
          <cell r="L175">
            <v>740.58600601061516</v>
          </cell>
          <cell r="M175">
            <v>825.26579418897461</v>
          </cell>
          <cell r="N175">
            <v>977.16849058431637</v>
          </cell>
          <cell r="O175">
            <v>972.48042282621338</v>
          </cell>
          <cell r="P175">
            <v>1036.169707486911</v>
          </cell>
          <cell r="Q175">
            <v>1034.6449835797305</v>
          </cell>
          <cell r="R175">
            <v>106.56737869109789</v>
          </cell>
          <cell r="S175">
            <v>109.53145228425122</v>
          </cell>
        </row>
        <row r="176">
          <cell r="A176" t="str">
            <v>Other International</v>
          </cell>
          <cell r="I176">
            <v>129.31272414075193</v>
          </cell>
          <cell r="J176">
            <v>165.15718055946314</v>
          </cell>
          <cell r="K176">
            <v>64.373777491909337</v>
          </cell>
          <cell r="L176">
            <v>103.07328086249376</v>
          </cell>
          <cell r="M176">
            <v>201.7625621846077</v>
          </cell>
          <cell r="N176">
            <v>202.52966255442428</v>
          </cell>
          <cell r="O176">
            <v>824.31947368886802</v>
          </cell>
          <cell r="P176">
            <v>428.30525403149335</v>
          </cell>
          <cell r="Q176">
            <v>782.93115532602451</v>
          </cell>
          <cell r="R176">
            <v>106.72845281350007</v>
          </cell>
          <cell r="S176">
            <v>88.702040011149506</v>
          </cell>
        </row>
        <row r="215">
          <cell r="A215" t="str">
            <v>British Columbia</v>
          </cell>
          <cell r="L215">
            <v>10557</v>
          </cell>
          <cell r="M215">
            <v>11542.405706099993</v>
          </cell>
          <cell r="N215">
            <v>10776.027214299987</v>
          </cell>
          <cell r="O215">
            <v>11470.605000899992</v>
          </cell>
          <cell r="P215">
            <v>10725</v>
          </cell>
          <cell r="Q215">
            <v>9907</v>
          </cell>
          <cell r="R215">
            <v>7492</v>
          </cell>
          <cell r="S215">
            <v>7728</v>
          </cell>
        </row>
        <row r="216">
          <cell r="A216" t="str">
            <v>Alberta</v>
          </cell>
          <cell r="L216">
            <v>2531</v>
          </cell>
          <cell r="M216">
            <v>2410.9806808000012</v>
          </cell>
          <cell r="N216">
            <v>2911.5826993999985</v>
          </cell>
          <cell r="O216">
            <v>3103.0751428999984</v>
          </cell>
          <cell r="P216">
            <v>2818</v>
          </cell>
          <cell r="Q216">
            <v>2695</v>
          </cell>
          <cell r="R216">
            <v>1791</v>
          </cell>
          <cell r="S216">
            <v>1952</v>
          </cell>
        </row>
        <row r="217">
          <cell r="A217" t="str">
            <v>Ontario</v>
          </cell>
          <cell r="L217">
            <v>587</v>
          </cell>
          <cell r="M217">
            <v>642.23848439999995</v>
          </cell>
          <cell r="N217">
            <v>747.59780699999988</v>
          </cell>
          <cell r="O217">
            <v>852.95712959999992</v>
          </cell>
          <cell r="P217">
            <v>911</v>
          </cell>
          <cell r="Q217">
            <v>855</v>
          </cell>
          <cell r="R217">
            <v>318</v>
          </cell>
          <cell r="S217">
            <v>607</v>
          </cell>
        </row>
        <row r="218">
          <cell r="A218" t="str">
            <v>Quebec</v>
          </cell>
          <cell r="L218">
            <v>128</v>
          </cell>
          <cell r="M218">
            <v>78.932531499999996</v>
          </cell>
          <cell r="N218">
            <v>165.94594220000002</v>
          </cell>
          <cell r="O218">
            <v>94.709555100000003</v>
          </cell>
          <cell r="P218">
            <v>169</v>
          </cell>
          <cell r="Q218">
            <v>128</v>
          </cell>
          <cell r="R218">
            <v>66</v>
          </cell>
          <cell r="S218">
            <v>164</v>
          </cell>
        </row>
        <row r="219">
          <cell r="A219" t="str">
            <v>Prairies</v>
          </cell>
          <cell r="L219">
            <v>328</v>
          </cell>
          <cell r="M219">
            <v>318.16065740000005</v>
          </cell>
          <cell r="N219">
            <v>389.15880340000024</v>
          </cell>
          <cell r="O219">
            <v>467.08793250000002</v>
          </cell>
          <cell r="P219">
            <v>420</v>
          </cell>
          <cell r="Q219">
            <v>293</v>
          </cell>
          <cell r="R219">
            <v>122</v>
          </cell>
          <cell r="S219">
            <v>208</v>
          </cell>
        </row>
        <row r="220">
          <cell r="A220" t="str">
            <v>Atlantic</v>
          </cell>
          <cell r="L220">
            <v>93</v>
          </cell>
          <cell r="M220">
            <v>74.407751199999993</v>
          </cell>
          <cell r="N220">
            <v>88.147981500000014</v>
          </cell>
          <cell r="O220">
            <v>58.396094999999995</v>
          </cell>
          <cell r="P220">
            <v>79</v>
          </cell>
          <cell r="Q220">
            <v>91</v>
          </cell>
          <cell r="R220">
            <v>26</v>
          </cell>
          <cell r="S220">
            <v>34</v>
          </cell>
        </row>
        <row r="260">
          <cell r="A260" t="str">
            <v>British Columbia</v>
          </cell>
          <cell r="L260">
            <v>3217.549</v>
          </cell>
          <cell r="M260">
            <v>3350.6674865429</v>
          </cell>
          <cell r="N260">
            <v>3225.4872476991895</v>
          </cell>
          <cell r="O260">
            <v>4655.0259999999998</v>
          </cell>
          <cell r="P260">
            <v>4412.7510000000002</v>
          </cell>
          <cell r="Q260">
            <v>4412.7510000000002</v>
          </cell>
          <cell r="R260">
            <v>3135.5430000000001</v>
          </cell>
          <cell r="S260">
            <v>4093.6410000000001</v>
          </cell>
        </row>
        <row r="261">
          <cell r="A261" t="str">
            <v>Alberta</v>
          </cell>
          <cell r="L261">
            <v>1207.921</v>
          </cell>
          <cell r="M261">
            <v>1379.6955802005009</v>
          </cell>
          <cell r="N261">
            <v>1393.9847095554019</v>
          </cell>
          <cell r="O261">
            <v>1630.713</v>
          </cell>
          <cell r="P261">
            <v>1608.8620000000001</v>
          </cell>
          <cell r="Q261">
            <v>1608.8620000000001</v>
          </cell>
          <cell r="R261">
            <v>1035.6199999999999</v>
          </cell>
          <cell r="S261">
            <v>1517.7180000000001</v>
          </cell>
        </row>
        <row r="262">
          <cell r="A262" t="str">
            <v>Ontario</v>
          </cell>
          <cell r="L262">
            <v>494.29700000000003</v>
          </cell>
          <cell r="M262">
            <v>624.36660939340004</v>
          </cell>
          <cell r="N262">
            <v>808.68080469670008</v>
          </cell>
          <cell r="O262">
            <v>992.995</v>
          </cell>
          <cell r="P262">
            <v>1291.4459999999999</v>
          </cell>
          <cell r="Q262">
            <v>1291.4459999999999</v>
          </cell>
          <cell r="R262">
            <v>378.15100000000001</v>
          </cell>
          <cell r="S262">
            <v>1062.143</v>
          </cell>
        </row>
        <row r="263">
          <cell r="A263" t="str">
            <v>Quebec</v>
          </cell>
          <cell r="L263">
            <v>151.92099999999999</v>
          </cell>
          <cell r="M263">
            <v>101.28220249900001</v>
          </cell>
          <cell r="N263">
            <v>224.57852896609998</v>
          </cell>
          <cell r="O263">
            <v>197.81</v>
          </cell>
          <cell r="P263">
            <v>172.28200000000001</v>
          </cell>
          <cell r="Q263">
            <v>172.28200000000001</v>
          </cell>
          <cell r="R263">
            <v>109.55200000000001</v>
          </cell>
          <cell r="S263">
            <v>255.185</v>
          </cell>
        </row>
        <row r="264">
          <cell r="A264" t="str">
            <v>Prairies</v>
          </cell>
          <cell r="L264">
            <v>282.96800000000002</v>
          </cell>
          <cell r="M264">
            <v>264.28049139310008</v>
          </cell>
          <cell r="N264">
            <v>270.63677213810007</v>
          </cell>
          <cell r="O264">
            <v>323.19900000000001</v>
          </cell>
          <cell r="P264">
            <v>322.11</v>
          </cell>
          <cell r="Q264">
            <v>322.11</v>
          </cell>
          <cell r="R264">
            <v>122.946</v>
          </cell>
          <cell r="S264">
            <v>220.03100000000001</v>
          </cell>
        </row>
        <row r="265">
          <cell r="A265" t="str">
            <v>Atlantic</v>
          </cell>
          <cell r="L265">
            <v>82.432000000000002</v>
          </cell>
          <cell r="M265">
            <v>90.181309086400006</v>
          </cell>
          <cell r="N265">
            <v>61.070594691099991</v>
          </cell>
          <cell r="O265">
            <v>85.477999999999994</v>
          </cell>
          <cell r="P265">
            <v>99.822999999999993</v>
          </cell>
          <cell r="Q265">
            <v>99.822999999999993</v>
          </cell>
          <cell r="R265">
            <v>33.061</v>
          </cell>
          <cell r="S265">
            <v>58.249000000000002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DBC Brand Palette">
    <a:dk1>
      <a:srgbClr val="484A4C"/>
    </a:dk1>
    <a:lt1>
      <a:sysClr val="window" lastClr="FFFFFF"/>
    </a:lt1>
    <a:dk2>
      <a:srgbClr val="484A4C"/>
    </a:dk2>
    <a:lt2>
      <a:srgbClr val="EEECE1"/>
    </a:lt2>
    <a:accent1>
      <a:srgbClr val="8EA366"/>
    </a:accent1>
    <a:accent2>
      <a:srgbClr val="76ACA9"/>
    </a:accent2>
    <a:accent3>
      <a:srgbClr val="927149"/>
    </a:accent3>
    <a:accent4>
      <a:srgbClr val="939598"/>
    </a:accent4>
    <a:accent5>
      <a:srgbClr val="004B55"/>
    </a:accent5>
    <a:accent6>
      <a:srgbClr val="475536"/>
    </a:accent6>
    <a:hlink>
      <a:srgbClr val="475231"/>
    </a:hlink>
    <a:folHlink>
      <a:srgbClr val="4752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DBC Brand Palette">
    <a:dk1>
      <a:srgbClr val="484A4C"/>
    </a:dk1>
    <a:lt1>
      <a:sysClr val="window" lastClr="FFFFFF"/>
    </a:lt1>
    <a:dk2>
      <a:srgbClr val="484A4C"/>
    </a:dk2>
    <a:lt2>
      <a:srgbClr val="EEECE1"/>
    </a:lt2>
    <a:accent1>
      <a:srgbClr val="8EA366"/>
    </a:accent1>
    <a:accent2>
      <a:srgbClr val="76ACA9"/>
    </a:accent2>
    <a:accent3>
      <a:srgbClr val="927149"/>
    </a:accent3>
    <a:accent4>
      <a:srgbClr val="939598"/>
    </a:accent4>
    <a:accent5>
      <a:srgbClr val="004B55"/>
    </a:accent5>
    <a:accent6>
      <a:srgbClr val="475536"/>
    </a:accent6>
    <a:hlink>
      <a:srgbClr val="475231"/>
    </a:hlink>
    <a:folHlink>
      <a:srgbClr val="4752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stinationbc.ca/content/uploads/2023/02/2021-Value-of-Tourism-Snapshot_FIN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O21"/>
  <sheetViews>
    <sheetView showGridLines="0" tabSelected="1" workbookViewId="0"/>
  </sheetViews>
  <sheetFormatPr defaultColWidth="8.81640625" defaultRowHeight="14.5" x14ac:dyDescent="0.35"/>
  <sheetData>
    <row r="4" spans="3:15" ht="26" x14ac:dyDescent="0.6">
      <c r="O4" s="188"/>
    </row>
    <row r="9" spans="3:15" x14ac:dyDescent="0.35">
      <c r="M9" s="1"/>
    </row>
    <row r="10" spans="3:15" ht="36" x14ac:dyDescent="0.8">
      <c r="C10" s="96" t="s">
        <v>149</v>
      </c>
    </row>
    <row r="11" spans="3:15" ht="36" x14ac:dyDescent="0.8">
      <c r="C11" s="96" t="s">
        <v>148</v>
      </c>
    </row>
    <row r="12" spans="3:15" x14ac:dyDescent="0.35">
      <c r="C12" t="s">
        <v>154</v>
      </c>
    </row>
    <row r="13" spans="3:15" x14ac:dyDescent="0.35">
      <c r="C13" s="189"/>
      <c r="D13" s="189"/>
      <c r="E13" s="189"/>
    </row>
    <row r="14" spans="3:15" x14ac:dyDescent="0.35">
      <c r="C14" t="s">
        <v>153</v>
      </c>
    </row>
    <row r="17" spans="3:8" x14ac:dyDescent="0.35">
      <c r="C17" s="190" t="s">
        <v>107</v>
      </c>
      <c r="E17" s="191"/>
      <c r="F17" s="191"/>
      <c r="G17" s="191"/>
      <c r="H17" s="3"/>
    </row>
    <row r="18" spans="3:8" ht="15.5" x14ac:dyDescent="0.35">
      <c r="C18" s="192" t="s">
        <v>105</v>
      </c>
      <c r="E18" s="192"/>
      <c r="F18" s="192"/>
      <c r="G18" s="191"/>
      <c r="H18" s="3"/>
    </row>
    <row r="19" spans="3:8" x14ac:dyDescent="0.35">
      <c r="C19" s="190" t="s">
        <v>106</v>
      </c>
      <c r="E19" s="191"/>
      <c r="F19" s="191"/>
      <c r="G19" s="191"/>
      <c r="H19" s="3"/>
    </row>
    <row r="21" spans="3:8" x14ac:dyDescent="0.35">
      <c r="C21" s="193" t="s">
        <v>139</v>
      </c>
    </row>
  </sheetData>
  <pageMargins left="0.23622047244094488" right="0.23622047244094488" top="0.39370078740157483" bottom="0.39370078740157483"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I18"/>
  <sheetViews>
    <sheetView zoomScaleNormal="100" workbookViewId="0"/>
  </sheetViews>
  <sheetFormatPr defaultColWidth="8.81640625" defaultRowHeight="14.5" x14ac:dyDescent="0.35"/>
  <cols>
    <col min="1" max="1" width="9.1796875" style="3" customWidth="1"/>
    <col min="2" max="2" width="6.6328125" style="3" customWidth="1"/>
    <col min="3" max="3" width="19.81640625" style="3" customWidth="1"/>
    <col min="4" max="17" width="9.1796875" style="3" customWidth="1"/>
  </cols>
  <sheetData>
    <row r="2" spans="1:35" ht="18.5" x14ac:dyDescent="0.35">
      <c r="B2" s="440" t="s">
        <v>108</v>
      </c>
      <c r="C2" s="440"/>
      <c r="D2" s="440"/>
      <c r="E2" s="440"/>
      <c r="F2" s="440"/>
      <c r="G2" s="440"/>
      <c r="H2" s="440"/>
      <c r="I2" s="440"/>
      <c r="Q2" s="440"/>
      <c r="R2" s="440"/>
      <c r="S2" s="440"/>
      <c r="T2" s="440"/>
      <c r="U2" s="440"/>
      <c r="V2" s="440"/>
      <c r="W2" s="440"/>
      <c r="X2" s="440"/>
      <c r="AI2" s="100"/>
    </row>
    <row r="3" spans="1:35" ht="18.5" x14ac:dyDescent="0.35">
      <c r="B3" s="100"/>
      <c r="R3" s="328"/>
      <c r="S3" s="328"/>
      <c r="T3" s="328"/>
      <c r="U3" s="328"/>
      <c r="V3" s="328"/>
      <c r="W3" s="328"/>
      <c r="X3" s="328"/>
      <c r="Y3" s="328"/>
      <c r="Z3" s="328"/>
      <c r="AA3" s="328"/>
    </row>
    <row r="4" spans="1:35" ht="15" customHeight="1" x14ac:dyDescent="0.35">
      <c r="A4" s="15"/>
      <c r="B4" s="146"/>
      <c r="C4" s="147" t="s">
        <v>36</v>
      </c>
      <c r="D4" s="148">
        <v>2011</v>
      </c>
      <c r="E4" s="148">
        <v>2012</v>
      </c>
      <c r="F4" s="148">
        <v>2013</v>
      </c>
      <c r="G4" s="148">
        <v>2014</v>
      </c>
      <c r="H4" s="148">
        <v>2015</v>
      </c>
      <c r="I4" s="148">
        <v>2016</v>
      </c>
      <c r="J4" s="148">
        <v>2017</v>
      </c>
      <c r="K4" s="148">
        <v>2018</v>
      </c>
      <c r="L4" s="149">
        <v>2019</v>
      </c>
      <c r="M4" s="149">
        <v>2020</v>
      </c>
      <c r="N4" s="150">
        <v>2021</v>
      </c>
    </row>
    <row r="5" spans="1:35" ht="24" customHeight="1" x14ac:dyDescent="0.35">
      <c r="A5" s="15"/>
      <c r="B5" s="432" t="s">
        <v>35</v>
      </c>
      <c r="C5" s="76" t="s">
        <v>140</v>
      </c>
      <c r="D5" s="329">
        <v>2827.4</v>
      </c>
      <c r="E5" s="329">
        <v>2805</v>
      </c>
      <c r="F5" s="329">
        <v>2982.6000000000004</v>
      </c>
      <c r="G5" s="329">
        <v>2987.8</v>
      </c>
      <c r="H5" s="329">
        <v>3168.1000000000004</v>
      </c>
      <c r="I5" s="329">
        <v>3095.2000000000003</v>
      </c>
      <c r="J5" s="329">
        <v>3091.8999999999996</v>
      </c>
      <c r="K5" s="329">
        <v>3200.5</v>
      </c>
      <c r="L5" s="329">
        <v>3264.4</v>
      </c>
      <c r="M5" s="329">
        <v>3213.8999999999996</v>
      </c>
      <c r="N5" s="330">
        <v>3268.5</v>
      </c>
      <c r="P5" s="331"/>
    </row>
    <row r="6" spans="1:35" ht="24" customHeight="1" x14ac:dyDescent="0.35">
      <c r="A6" s="15"/>
      <c r="B6" s="433"/>
      <c r="C6" s="8" t="s">
        <v>37</v>
      </c>
      <c r="D6" s="329">
        <v>1813.7</v>
      </c>
      <c r="E6" s="329">
        <v>1860.1</v>
      </c>
      <c r="F6" s="329">
        <v>2010.6</v>
      </c>
      <c r="G6" s="329">
        <v>1977.2</v>
      </c>
      <c r="H6" s="329">
        <v>1970</v>
      </c>
      <c r="I6" s="329">
        <v>1806.6</v>
      </c>
      <c r="J6" s="329">
        <v>1841.1</v>
      </c>
      <c r="K6" s="329">
        <v>1976.5</v>
      </c>
      <c r="L6" s="329">
        <v>1522.9</v>
      </c>
      <c r="M6" s="329">
        <v>1625.6</v>
      </c>
      <c r="N6" s="330">
        <v>1497.8</v>
      </c>
      <c r="P6" s="331"/>
    </row>
    <row r="7" spans="1:35" ht="24" customHeight="1" x14ac:dyDescent="0.35">
      <c r="A7" s="15"/>
      <c r="B7" s="433"/>
      <c r="C7" s="8" t="s">
        <v>38</v>
      </c>
      <c r="D7" s="329">
        <v>4226.5</v>
      </c>
      <c r="E7" s="329">
        <v>4498.6000000000004</v>
      </c>
      <c r="F7" s="329">
        <v>4875.3</v>
      </c>
      <c r="G7" s="329">
        <v>5294.1</v>
      </c>
      <c r="H7" s="329">
        <v>5213.5</v>
      </c>
      <c r="I7" s="329">
        <v>5245</v>
      </c>
      <c r="J7" s="329">
        <v>5039.3999999999996</v>
      </c>
      <c r="K7" s="329">
        <v>4949.1000000000004</v>
      </c>
      <c r="L7" s="329">
        <v>4854.1000000000004</v>
      </c>
      <c r="M7" s="329">
        <v>4991.3999999999996</v>
      </c>
      <c r="N7" s="330">
        <v>5883.8</v>
      </c>
      <c r="P7" s="331"/>
    </row>
    <row r="8" spans="1:35" ht="24" customHeight="1" x14ac:dyDescent="0.35">
      <c r="A8" s="15"/>
      <c r="B8" s="433"/>
      <c r="C8" s="8" t="s">
        <v>39</v>
      </c>
      <c r="D8" s="329">
        <v>3274.5</v>
      </c>
      <c r="E8" s="329">
        <v>2781.4</v>
      </c>
      <c r="F8" s="329">
        <v>2903.3</v>
      </c>
      <c r="G8" s="329">
        <v>3094.8</v>
      </c>
      <c r="H8" s="329">
        <v>3169.5</v>
      </c>
      <c r="I8" s="329">
        <v>3499.6</v>
      </c>
      <c r="J8" s="329">
        <v>3783.7</v>
      </c>
      <c r="K8" s="329">
        <v>4666.2</v>
      </c>
      <c r="L8" s="329">
        <v>4184.8</v>
      </c>
      <c r="M8" s="329">
        <v>4250.6000000000004</v>
      </c>
      <c r="N8" s="330">
        <v>4484.7</v>
      </c>
      <c r="P8" s="331"/>
    </row>
    <row r="9" spans="1:35" ht="24" customHeight="1" x14ac:dyDescent="0.35">
      <c r="A9" s="15"/>
      <c r="B9" s="434"/>
      <c r="C9" s="8" t="s">
        <v>40</v>
      </c>
      <c r="D9" s="329">
        <v>5412.3797644635497</v>
      </c>
      <c r="E9" s="329">
        <v>5428.2287729275949</v>
      </c>
      <c r="F9" s="329">
        <v>5527.8852556783177</v>
      </c>
      <c r="G9" s="329">
        <v>5717.5053635539816</v>
      </c>
      <c r="H9" s="329">
        <v>6142.0672685947147</v>
      </c>
      <c r="I9" s="329">
        <v>6655.4304877106297</v>
      </c>
      <c r="J9" s="329">
        <v>6992.9491122838135</v>
      </c>
      <c r="K9" s="329">
        <v>7330.4015797972943</v>
      </c>
      <c r="L9" s="329">
        <v>7573.5215791768442</v>
      </c>
      <c r="M9" s="329">
        <v>4068.9497305987538</v>
      </c>
      <c r="N9" s="330">
        <v>4996.8912167815897</v>
      </c>
      <c r="P9" s="331"/>
    </row>
    <row r="10" spans="1:35" ht="24" customHeight="1" x14ac:dyDescent="0.35">
      <c r="B10" s="432" t="s">
        <v>110</v>
      </c>
      <c r="C10" s="332" t="s">
        <v>140</v>
      </c>
      <c r="D10" s="333">
        <v>100.79857397504458</v>
      </c>
      <c r="E10" s="334">
        <v>100</v>
      </c>
      <c r="F10" s="335">
        <v>106.33155080213905</v>
      </c>
      <c r="G10" s="335">
        <v>106.51693404634581</v>
      </c>
      <c r="H10" s="335">
        <v>112.94474153297685</v>
      </c>
      <c r="I10" s="335">
        <v>110.3458110516934</v>
      </c>
      <c r="J10" s="335">
        <v>110.22816399286985</v>
      </c>
      <c r="K10" s="335">
        <v>114.09982174688058</v>
      </c>
      <c r="L10" s="335">
        <v>116.37789661319073</v>
      </c>
      <c r="M10" s="335">
        <v>114.57754010695187</v>
      </c>
      <c r="N10" s="336">
        <v>116.524064171123</v>
      </c>
      <c r="P10" s="331"/>
    </row>
    <row r="11" spans="1:35" ht="24" customHeight="1" x14ac:dyDescent="0.35">
      <c r="B11" s="433"/>
      <c r="C11" s="259" t="s">
        <v>37</v>
      </c>
      <c r="D11" s="337">
        <v>97.505510456427075</v>
      </c>
      <c r="E11" s="338">
        <v>100</v>
      </c>
      <c r="F11" s="339">
        <v>108.09096285145961</v>
      </c>
      <c r="G11" s="339">
        <v>106.29536046449117</v>
      </c>
      <c r="H11" s="339">
        <v>105.90828450083329</v>
      </c>
      <c r="I11" s="339">
        <v>97.123810547820014</v>
      </c>
      <c r="J11" s="339">
        <v>98.978549540347288</v>
      </c>
      <c r="K11" s="339">
        <v>106.25772807913553</v>
      </c>
      <c r="L11" s="339">
        <v>81.871942368689872</v>
      </c>
      <c r="M11" s="339">
        <v>87.393150905865284</v>
      </c>
      <c r="N11" s="340">
        <v>80.522552550938116</v>
      </c>
      <c r="P11" s="331"/>
    </row>
    <row r="12" spans="1:35" ht="24" customHeight="1" x14ac:dyDescent="0.35">
      <c r="B12" s="433"/>
      <c r="C12" s="259" t="s">
        <v>41</v>
      </c>
      <c r="D12" s="337">
        <v>93.951451562708385</v>
      </c>
      <c r="E12" s="338">
        <v>100</v>
      </c>
      <c r="F12" s="339">
        <v>108.37371626728316</v>
      </c>
      <c r="G12" s="339">
        <v>117.68327924243098</v>
      </c>
      <c r="H12" s="339">
        <v>115.89161072333613</v>
      </c>
      <c r="I12" s="339">
        <v>116.59182856888808</v>
      </c>
      <c r="J12" s="339">
        <v>112.02151780553949</v>
      </c>
      <c r="K12" s="339">
        <v>110.01422664829057</v>
      </c>
      <c r="L12" s="339">
        <v>107.90245854265773</v>
      </c>
      <c r="M12" s="339">
        <v>110.95451918374604</v>
      </c>
      <c r="N12" s="340">
        <v>130.79180189392255</v>
      </c>
      <c r="P12" s="331"/>
    </row>
    <row r="13" spans="1:35" ht="24" customHeight="1" x14ac:dyDescent="0.35">
      <c r="B13" s="433"/>
      <c r="C13" s="259" t="s">
        <v>39</v>
      </c>
      <c r="D13" s="337">
        <v>117.72848205939455</v>
      </c>
      <c r="E13" s="338">
        <v>100</v>
      </c>
      <c r="F13" s="339">
        <v>104.38268497878767</v>
      </c>
      <c r="G13" s="339">
        <v>111.26770691018912</v>
      </c>
      <c r="H13" s="339">
        <v>113.95340476019271</v>
      </c>
      <c r="I13" s="339">
        <v>125.82152872654058</v>
      </c>
      <c r="J13" s="339">
        <v>136.03580930466671</v>
      </c>
      <c r="K13" s="339">
        <v>167.76443517652979</v>
      </c>
      <c r="L13" s="339">
        <v>150.45660458761773</v>
      </c>
      <c r="M13" s="339">
        <v>152.82231969511756</v>
      </c>
      <c r="N13" s="340">
        <v>161.2389444164809</v>
      </c>
      <c r="P13" s="331"/>
    </row>
    <row r="14" spans="1:35" ht="24" customHeight="1" x14ac:dyDescent="0.35">
      <c r="B14" s="434"/>
      <c r="C14" s="80" t="s">
        <v>40</v>
      </c>
      <c r="D14" s="341">
        <v>99.70802615130944</v>
      </c>
      <c r="E14" s="342">
        <v>100</v>
      </c>
      <c r="F14" s="343">
        <v>101.83589319683325</v>
      </c>
      <c r="G14" s="343">
        <v>105.32911567893208</v>
      </c>
      <c r="H14" s="343">
        <v>113.15048656805462</v>
      </c>
      <c r="I14" s="343">
        <v>122.60777439785706</v>
      </c>
      <c r="J14" s="343">
        <v>128.82561522019864</v>
      </c>
      <c r="K14" s="343">
        <v>135.04223728293243</v>
      </c>
      <c r="L14" s="343">
        <v>139.52104629319507</v>
      </c>
      <c r="M14" s="343">
        <v>74.959068617225128</v>
      </c>
      <c r="N14" s="344">
        <v>92.05380660636061</v>
      </c>
      <c r="P14" s="331"/>
    </row>
    <row r="15" spans="1:35" x14ac:dyDescent="0.35">
      <c r="B15" s="27"/>
      <c r="C15" s="345"/>
    </row>
    <row r="16" spans="1:35" x14ac:dyDescent="0.35">
      <c r="B16" s="428" t="s">
        <v>182</v>
      </c>
      <c r="C16" s="428"/>
      <c r="D16" s="428"/>
      <c r="E16" s="428"/>
      <c r="F16" s="428"/>
      <c r="G16" s="428"/>
      <c r="H16" s="428"/>
      <c r="I16" s="428"/>
      <c r="J16" s="428"/>
      <c r="K16" s="428"/>
      <c r="L16" s="428"/>
      <c r="M16" s="428"/>
      <c r="N16" s="428"/>
    </row>
    <row r="17" spans="2:26" x14ac:dyDescent="0.35">
      <c r="B17" s="428" t="s">
        <v>183</v>
      </c>
      <c r="C17" s="428"/>
      <c r="D17" s="428"/>
      <c r="E17" s="428"/>
      <c r="F17" s="428"/>
      <c r="G17" s="428"/>
      <c r="H17" s="428"/>
      <c r="I17" s="428"/>
      <c r="J17" s="428"/>
      <c r="K17" s="428"/>
      <c r="L17" s="428"/>
      <c r="M17" s="428"/>
      <c r="N17" s="428"/>
    </row>
    <row r="18" spans="2:26" ht="18.5" x14ac:dyDescent="0.35">
      <c r="Q18" s="440" t="s">
        <v>151</v>
      </c>
      <c r="R18" s="440"/>
      <c r="S18" s="440"/>
      <c r="T18" s="440"/>
      <c r="U18" s="440"/>
      <c r="V18" s="440"/>
      <c r="W18" s="440"/>
      <c r="X18" s="440"/>
      <c r="Y18" s="440"/>
      <c r="Z18" s="440"/>
    </row>
  </sheetData>
  <mergeCells count="7">
    <mergeCell ref="Q2:X2"/>
    <mergeCell ref="Q18:Z18"/>
    <mergeCell ref="B5:B9"/>
    <mergeCell ref="B10:B14"/>
    <mergeCell ref="B16:N16"/>
    <mergeCell ref="B17:N17"/>
    <mergeCell ref="B2:I2"/>
  </mergeCells>
  <pageMargins left="0.23622047244094488" right="0.23622047244094488" top="0.39370078740157483" bottom="0.39370078740157483" header="0.31496062992125984" footer="0.31496062992125984"/>
  <pageSetup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S8"/>
  <sheetViews>
    <sheetView zoomScaleNormal="100" workbookViewId="0"/>
  </sheetViews>
  <sheetFormatPr defaultColWidth="8.81640625" defaultRowHeight="14.5" x14ac:dyDescent="0.35"/>
  <cols>
    <col min="1" max="1" width="9.1796875" style="3" customWidth="1"/>
    <col min="2" max="2" width="21.6328125" style="3" customWidth="1"/>
    <col min="3" max="3" width="8.81640625" style="3" customWidth="1"/>
    <col min="4" max="13" width="9.81640625" style="3" customWidth="1"/>
    <col min="14" max="14" width="9" style="3" customWidth="1"/>
    <col min="15" max="19" width="9.1796875" style="3" customWidth="1"/>
  </cols>
  <sheetData>
    <row r="2" spans="2:19" ht="17.25" customHeight="1" x14ac:dyDescent="0.35">
      <c r="B2" s="100" t="s">
        <v>97</v>
      </c>
      <c r="O2" s="100"/>
      <c r="Q2" s="100"/>
    </row>
    <row r="3" spans="2:19" ht="17.25" customHeight="1" x14ac:dyDescent="0.35">
      <c r="B3" s="100"/>
    </row>
    <row r="4" spans="2:19" ht="17.25" customHeight="1" x14ac:dyDescent="0.35">
      <c r="B4" s="163" t="s">
        <v>98</v>
      </c>
      <c r="C4" s="143">
        <v>2011</v>
      </c>
      <c r="D4" s="143">
        <v>2012</v>
      </c>
      <c r="E4" s="143">
        <v>2013</v>
      </c>
      <c r="F4" s="143">
        <v>2014</v>
      </c>
      <c r="G4" s="143">
        <v>2015</v>
      </c>
      <c r="H4" s="143">
        <v>2016</v>
      </c>
      <c r="I4" s="143">
        <v>2017</v>
      </c>
      <c r="J4" s="143">
        <v>2018</v>
      </c>
      <c r="K4" s="144">
        <v>2019</v>
      </c>
      <c r="L4" s="144">
        <v>2020</v>
      </c>
      <c r="M4" s="145">
        <v>2021</v>
      </c>
    </row>
    <row r="5" spans="2:19" ht="18.75" customHeight="1" x14ac:dyDescent="0.35">
      <c r="B5" s="164" t="s">
        <v>11</v>
      </c>
      <c r="C5" s="114">
        <v>98.216896130085601</v>
      </c>
      <c r="D5" s="115">
        <v>100.00000000000001</v>
      </c>
      <c r="E5" s="115">
        <v>100.2482473472585</v>
      </c>
      <c r="F5" s="115">
        <v>101.41328568800715</v>
      </c>
      <c r="G5" s="115">
        <v>103.06615794273544</v>
      </c>
      <c r="H5" s="115">
        <v>105.3853821455226</v>
      </c>
      <c r="I5" s="115">
        <v>108.64460041001959</v>
      </c>
      <c r="J5" s="115">
        <v>111.73979695734</v>
      </c>
      <c r="K5" s="116">
        <v>113.51263107152489</v>
      </c>
      <c r="L5" s="116">
        <v>111.05278771892795</v>
      </c>
      <c r="M5" s="162">
        <v>114.34761210240289</v>
      </c>
      <c r="S5"/>
    </row>
    <row r="6" spans="2:19" x14ac:dyDescent="0.35">
      <c r="B6" s="27"/>
    </row>
    <row r="7" spans="2:19" x14ac:dyDescent="0.35">
      <c r="B7" s="428" t="s">
        <v>134</v>
      </c>
      <c r="C7" s="428"/>
      <c r="D7" s="428"/>
      <c r="E7" s="428"/>
      <c r="F7" s="428"/>
      <c r="G7" s="428"/>
      <c r="H7" s="428"/>
      <c r="I7" s="428"/>
      <c r="J7" s="428"/>
      <c r="K7" s="428"/>
      <c r="L7" s="428"/>
      <c r="M7" s="428"/>
    </row>
    <row r="8" spans="2:19" x14ac:dyDescent="0.35">
      <c r="B8" s="441" t="s">
        <v>193</v>
      </c>
      <c r="C8" s="441"/>
      <c r="D8" s="441"/>
      <c r="E8" s="441"/>
      <c r="F8" s="441"/>
      <c r="G8" s="441"/>
      <c r="H8" s="441"/>
      <c r="I8" s="441"/>
      <c r="J8" s="441"/>
      <c r="K8" s="441"/>
      <c r="L8" s="441"/>
      <c r="M8" s="441"/>
    </row>
  </sheetData>
  <mergeCells count="2">
    <mergeCell ref="B7:M7"/>
    <mergeCell ref="B8:M8"/>
  </mergeCells>
  <pageMargins left="0.23622047244094488" right="0.23622047244094488" top="0.39370078740157483" bottom="0.39370078740157483" header="0.31496062992125984" footer="0.31496062992125984"/>
  <pageSetup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V33"/>
  <sheetViews>
    <sheetView zoomScaleNormal="100" workbookViewId="0"/>
  </sheetViews>
  <sheetFormatPr defaultColWidth="8.81640625" defaultRowHeight="14.5" x14ac:dyDescent="0.35"/>
  <cols>
    <col min="1" max="1" width="9.1796875" style="3" customWidth="1"/>
    <col min="2" max="2" width="10.6328125" style="3" customWidth="1"/>
    <col min="3" max="3" width="21.6328125" style="3" customWidth="1"/>
    <col min="4" max="9" width="9.1796875" style="3"/>
    <col min="10" max="10" width="8.81640625" style="3"/>
    <col min="11" max="21" width="9.1796875" style="3" customWidth="1"/>
  </cols>
  <sheetData>
    <row r="2" spans="2:22" ht="17.25" customHeight="1" x14ac:dyDescent="0.35">
      <c r="B2" s="100" t="s">
        <v>128</v>
      </c>
      <c r="Q2" s="100"/>
    </row>
    <row r="3" spans="2:22" ht="17.25" customHeight="1" x14ac:dyDescent="0.35">
      <c r="B3" s="100"/>
    </row>
    <row r="4" spans="2:22" ht="15" customHeight="1" x14ac:dyDescent="0.35">
      <c r="B4" s="156"/>
      <c r="C4" s="146" t="s">
        <v>103</v>
      </c>
      <c r="D4" s="143">
        <v>2011</v>
      </c>
      <c r="E4" s="143">
        <v>2012</v>
      </c>
      <c r="F4" s="143">
        <v>2013</v>
      </c>
      <c r="G4" s="143">
        <v>2014</v>
      </c>
      <c r="H4" s="143">
        <v>2015</v>
      </c>
      <c r="I4" s="143">
        <v>2016</v>
      </c>
      <c r="J4" s="143">
        <v>2017</v>
      </c>
      <c r="K4" s="143">
        <v>2018</v>
      </c>
      <c r="L4" s="144">
        <v>2019</v>
      </c>
      <c r="M4" s="144">
        <v>2020</v>
      </c>
      <c r="N4" s="145">
        <v>2021</v>
      </c>
    </row>
    <row r="5" spans="2:22" ht="18" customHeight="1" x14ac:dyDescent="0.35">
      <c r="B5" s="432" t="s">
        <v>42</v>
      </c>
      <c r="C5" s="24" t="s">
        <v>43</v>
      </c>
      <c r="D5" s="110">
        <v>6235</v>
      </c>
      <c r="E5" s="165">
        <v>6435</v>
      </c>
      <c r="F5" s="231">
        <v>6525</v>
      </c>
      <c r="G5" s="165">
        <v>5189</v>
      </c>
      <c r="H5" s="165">
        <v>5023</v>
      </c>
      <c r="I5" s="165">
        <v>4800</v>
      </c>
      <c r="J5" s="165">
        <v>4664</v>
      </c>
      <c r="K5" s="170">
        <v>4672</v>
      </c>
      <c r="L5" s="170">
        <v>4751</v>
      </c>
      <c r="M5" s="170">
        <v>4986</v>
      </c>
      <c r="N5" s="106">
        <v>5013</v>
      </c>
      <c r="Q5" s="81"/>
      <c r="R5" s="81"/>
      <c r="S5" s="81"/>
      <c r="T5" s="81"/>
      <c r="U5" s="81"/>
      <c r="V5" s="4"/>
    </row>
    <row r="6" spans="2:22" ht="18" customHeight="1" x14ac:dyDescent="0.35">
      <c r="B6" s="433"/>
      <c r="C6" s="9" t="s">
        <v>44</v>
      </c>
      <c r="D6" s="22">
        <v>3941</v>
      </c>
      <c r="E6" s="157">
        <v>4049</v>
      </c>
      <c r="F6" s="232">
        <v>4205</v>
      </c>
      <c r="G6" s="157">
        <v>3685</v>
      </c>
      <c r="H6" s="157">
        <v>3772</v>
      </c>
      <c r="I6" s="157">
        <v>3718</v>
      </c>
      <c r="J6" s="157">
        <v>3657</v>
      </c>
      <c r="K6" s="161">
        <v>3682</v>
      </c>
      <c r="L6" s="161">
        <v>3694</v>
      </c>
      <c r="M6" s="161">
        <v>3741</v>
      </c>
      <c r="N6" s="23">
        <v>3869</v>
      </c>
      <c r="Q6" s="81"/>
      <c r="R6" s="81"/>
      <c r="S6" s="81"/>
      <c r="T6" s="81"/>
    </row>
    <row r="7" spans="2:22" ht="18" customHeight="1" x14ac:dyDescent="0.35">
      <c r="B7" s="433"/>
      <c r="C7" s="9" t="s">
        <v>45</v>
      </c>
      <c r="D7" s="22">
        <v>3667</v>
      </c>
      <c r="E7" s="157">
        <v>3692</v>
      </c>
      <c r="F7" s="232">
        <v>3840</v>
      </c>
      <c r="G7" s="157">
        <v>3415</v>
      </c>
      <c r="H7" s="157">
        <v>3528</v>
      </c>
      <c r="I7" s="157">
        <v>3957</v>
      </c>
      <c r="J7" s="157">
        <v>4033</v>
      </c>
      <c r="K7" s="161">
        <v>4055</v>
      </c>
      <c r="L7" s="161">
        <v>3854</v>
      </c>
      <c r="M7" s="161">
        <v>3782</v>
      </c>
      <c r="N7" s="23">
        <v>3542</v>
      </c>
      <c r="Q7" s="81"/>
      <c r="R7" s="81"/>
      <c r="S7" s="81"/>
      <c r="T7" s="81"/>
    </row>
    <row r="8" spans="2:22" ht="18" customHeight="1" x14ac:dyDescent="0.35">
      <c r="B8" s="433"/>
      <c r="C8" s="9" t="s">
        <v>46</v>
      </c>
      <c r="D8" s="22">
        <v>2920</v>
      </c>
      <c r="E8" s="157">
        <v>2973</v>
      </c>
      <c r="F8" s="232">
        <v>3201</v>
      </c>
      <c r="G8" s="157">
        <v>3026</v>
      </c>
      <c r="H8" s="157">
        <v>3259</v>
      </c>
      <c r="I8" s="157">
        <v>3139</v>
      </c>
      <c r="J8" s="157">
        <v>3173</v>
      </c>
      <c r="K8" s="161">
        <v>3207</v>
      </c>
      <c r="L8" s="161">
        <v>3548</v>
      </c>
      <c r="M8" s="161">
        <v>3440</v>
      </c>
      <c r="N8" s="23">
        <v>3111</v>
      </c>
      <c r="Q8" s="81"/>
      <c r="R8" s="81"/>
      <c r="S8" s="81"/>
      <c r="T8" s="81"/>
    </row>
    <row r="9" spans="2:22" ht="18" customHeight="1" x14ac:dyDescent="0.35">
      <c r="B9" s="433"/>
      <c r="C9" s="9" t="s">
        <v>47</v>
      </c>
      <c r="D9" s="22">
        <v>1157</v>
      </c>
      <c r="E9" s="157">
        <v>1248</v>
      </c>
      <c r="F9" s="232">
        <v>1322</v>
      </c>
      <c r="G9" s="157">
        <v>1263</v>
      </c>
      <c r="H9" s="157">
        <v>1213</v>
      </c>
      <c r="I9" s="157">
        <v>1283</v>
      </c>
      <c r="J9" s="157">
        <v>1397</v>
      </c>
      <c r="K9" s="161">
        <v>1385</v>
      </c>
      <c r="L9" s="161">
        <v>1399</v>
      </c>
      <c r="M9" s="161">
        <v>1241</v>
      </c>
      <c r="N9" s="23">
        <v>1025</v>
      </c>
      <c r="Q9" s="81"/>
      <c r="R9" s="81"/>
      <c r="S9" s="81"/>
      <c r="T9" s="81"/>
    </row>
    <row r="10" spans="2:22" ht="18" customHeight="1" x14ac:dyDescent="0.35">
      <c r="B10" s="433"/>
      <c r="C10" s="82" t="s">
        <v>48</v>
      </c>
      <c r="D10" s="171">
        <v>124</v>
      </c>
      <c r="E10" s="83">
        <v>136</v>
      </c>
      <c r="F10" s="397">
        <v>161</v>
      </c>
      <c r="G10" s="83">
        <v>130</v>
      </c>
      <c r="H10" s="83">
        <v>130</v>
      </c>
      <c r="I10" s="83">
        <v>135</v>
      </c>
      <c r="J10" s="83">
        <v>125</v>
      </c>
      <c r="K10" s="172">
        <v>148</v>
      </c>
      <c r="L10" s="172">
        <v>139</v>
      </c>
      <c r="M10" s="173">
        <v>115</v>
      </c>
      <c r="N10" s="174">
        <v>92</v>
      </c>
      <c r="Q10" s="81"/>
      <c r="R10" s="81"/>
      <c r="S10" s="81"/>
      <c r="T10" s="81"/>
    </row>
    <row r="11" spans="2:22" ht="18" customHeight="1" x14ac:dyDescent="0.35">
      <c r="B11" s="434"/>
      <c r="C11" s="84" t="s">
        <v>11</v>
      </c>
      <c r="D11" s="85">
        <v>18044</v>
      </c>
      <c r="E11" s="85">
        <v>18533</v>
      </c>
      <c r="F11" s="398">
        <v>19254</v>
      </c>
      <c r="G11" s="85">
        <v>16708</v>
      </c>
      <c r="H11" s="85">
        <v>16925</v>
      </c>
      <c r="I11" s="85">
        <v>17032</v>
      </c>
      <c r="J11" s="85">
        <v>17049</v>
      </c>
      <c r="K11" s="168">
        <v>17149</v>
      </c>
      <c r="L11" s="168">
        <v>17385</v>
      </c>
      <c r="M11" s="168">
        <v>17305</v>
      </c>
      <c r="N11" s="169">
        <v>16652</v>
      </c>
      <c r="Q11" s="81"/>
      <c r="R11" s="81"/>
      <c r="S11" s="81"/>
      <c r="T11" s="81"/>
    </row>
    <row r="12" spans="2:22" ht="18" customHeight="1" x14ac:dyDescent="0.35">
      <c r="B12" s="432" t="s">
        <v>1</v>
      </c>
      <c r="C12" s="9" t="s">
        <v>43</v>
      </c>
      <c r="D12" s="7">
        <v>4.3492268041236404E-3</v>
      </c>
      <c r="E12" s="7">
        <v>3.2076984763432348E-2</v>
      </c>
      <c r="F12" s="236">
        <v>1.3986013986013957E-2</v>
      </c>
      <c r="G12" s="7" t="s">
        <v>2</v>
      </c>
      <c r="H12" s="7">
        <v>-3.1990749662748175E-2</v>
      </c>
      <c r="I12" s="7">
        <v>-4.4395779414692416E-2</v>
      </c>
      <c r="J12" s="7">
        <v>-2.8333333333333321E-2</v>
      </c>
      <c r="K12" s="17">
        <v>1.7152658662091813E-3</v>
      </c>
      <c r="L12" s="17">
        <v>1.6909246575342429E-2</v>
      </c>
      <c r="M12" s="17">
        <v>4.9463270890338862E-2</v>
      </c>
      <c r="N12" s="18">
        <v>5.4151624548737232E-3</v>
      </c>
      <c r="P12" s="81"/>
    </row>
    <row r="13" spans="2:22" ht="18" customHeight="1" x14ac:dyDescent="0.35">
      <c r="B13" s="433"/>
      <c r="C13" s="9" t="s">
        <v>44</v>
      </c>
      <c r="D13" s="7">
        <v>2.8981723237597956E-2</v>
      </c>
      <c r="E13" s="7">
        <v>2.7404212128901317E-2</v>
      </c>
      <c r="F13" s="236">
        <v>3.8528031612743874E-2</v>
      </c>
      <c r="G13" s="7" t="s">
        <v>2</v>
      </c>
      <c r="H13" s="7">
        <v>2.3609226594301314E-2</v>
      </c>
      <c r="I13" s="7">
        <v>-1.4316012725344662E-2</v>
      </c>
      <c r="J13" s="7">
        <v>-1.6406670252824052E-2</v>
      </c>
      <c r="K13" s="17">
        <v>6.8362045392398318E-3</v>
      </c>
      <c r="L13" s="17">
        <v>3.2590983161324694E-3</v>
      </c>
      <c r="M13" s="17">
        <v>1.2723335138061787E-2</v>
      </c>
      <c r="N13" s="18">
        <v>3.4215450414327719E-2</v>
      </c>
      <c r="P13" s="81"/>
    </row>
    <row r="14" spans="2:22" ht="18" customHeight="1" x14ac:dyDescent="0.35">
      <c r="B14" s="433"/>
      <c r="C14" s="9" t="s">
        <v>45</v>
      </c>
      <c r="D14" s="7">
        <v>2.5447427293064928E-2</v>
      </c>
      <c r="E14" s="7">
        <v>6.8175620398145398E-3</v>
      </c>
      <c r="F14" s="236">
        <v>4.008667388949072E-2</v>
      </c>
      <c r="G14" s="7" t="s">
        <v>2</v>
      </c>
      <c r="H14" s="7">
        <v>3.3089311859443526E-2</v>
      </c>
      <c r="I14" s="7">
        <v>0.12159863945578242</v>
      </c>
      <c r="J14" s="7">
        <v>1.9206469547637051E-2</v>
      </c>
      <c r="K14" s="17">
        <v>5.4549962806842434E-3</v>
      </c>
      <c r="L14" s="17">
        <v>-4.9568434032059239E-2</v>
      </c>
      <c r="M14" s="17">
        <v>-1.8681888946548986E-2</v>
      </c>
      <c r="N14" s="18">
        <v>-6.3458487572712885E-2</v>
      </c>
      <c r="P14" s="81"/>
    </row>
    <row r="15" spans="2:22" ht="18" customHeight="1" x14ac:dyDescent="0.35">
      <c r="B15" s="433"/>
      <c r="C15" s="9" t="s">
        <v>46</v>
      </c>
      <c r="D15" s="7">
        <v>-9.8338419803323252E-3</v>
      </c>
      <c r="E15" s="7">
        <v>1.8150684931506955E-2</v>
      </c>
      <c r="F15" s="236">
        <v>7.6690211907164407E-2</v>
      </c>
      <c r="G15" s="7" t="s">
        <v>2</v>
      </c>
      <c r="H15" s="7">
        <v>7.6999339061467387E-2</v>
      </c>
      <c r="I15" s="7">
        <v>-3.6821110770174914E-2</v>
      </c>
      <c r="J15" s="7">
        <v>1.0831474992035739E-2</v>
      </c>
      <c r="K15" s="17">
        <v>1.0715411282697707E-2</v>
      </c>
      <c r="L15" s="17">
        <v>0.10632990333645154</v>
      </c>
      <c r="M15" s="17">
        <v>-3.0439684329199523E-2</v>
      </c>
      <c r="N15" s="18">
        <v>-9.56395348837209E-2</v>
      </c>
      <c r="P15" s="81"/>
    </row>
    <row r="16" spans="2:22" ht="18" customHeight="1" x14ac:dyDescent="0.35">
      <c r="B16" s="433"/>
      <c r="C16" s="9" t="s">
        <v>47</v>
      </c>
      <c r="D16" s="7">
        <v>-5.6280587275693295E-2</v>
      </c>
      <c r="E16" s="7">
        <v>7.8651685393258397E-2</v>
      </c>
      <c r="F16" s="236">
        <v>5.9294871794871806E-2</v>
      </c>
      <c r="G16" s="7" t="s">
        <v>2</v>
      </c>
      <c r="H16" s="7">
        <v>-3.9588281868566888E-2</v>
      </c>
      <c r="I16" s="7">
        <v>5.7708161582852524E-2</v>
      </c>
      <c r="J16" s="7">
        <v>8.8854247856586133E-2</v>
      </c>
      <c r="K16" s="17">
        <v>-8.58983536148894E-3</v>
      </c>
      <c r="L16" s="17">
        <v>1.0108303249097395E-2</v>
      </c>
      <c r="M16" s="17">
        <v>-0.11293781272337389</v>
      </c>
      <c r="N16" s="18">
        <v>-0.17405318291700245</v>
      </c>
      <c r="P16" s="81"/>
    </row>
    <row r="17" spans="2:21" ht="18" customHeight="1" x14ac:dyDescent="0.35">
      <c r="B17" s="433"/>
      <c r="C17" s="9" t="s">
        <v>48</v>
      </c>
      <c r="D17" s="7">
        <v>-0.19480519480519476</v>
      </c>
      <c r="E17" s="7">
        <v>9.6774193548387011E-2</v>
      </c>
      <c r="F17" s="236">
        <v>0.18382352941176472</v>
      </c>
      <c r="G17" s="7" t="s">
        <v>2</v>
      </c>
      <c r="H17" s="7">
        <v>0</v>
      </c>
      <c r="I17" s="7">
        <v>3.8461538461538547E-2</v>
      </c>
      <c r="J17" s="7">
        <v>-7.407407407407407E-2</v>
      </c>
      <c r="K17" s="17">
        <v>0.18399999999999994</v>
      </c>
      <c r="L17" s="17">
        <v>-6.0810810810810856E-2</v>
      </c>
      <c r="M17" s="17">
        <v>-0.17266187050359716</v>
      </c>
      <c r="N17" s="18">
        <v>-0.19999999999999996</v>
      </c>
      <c r="P17" s="81"/>
    </row>
    <row r="18" spans="2:21" ht="18" customHeight="1" x14ac:dyDescent="0.35">
      <c r="B18" s="86"/>
      <c r="C18" s="19" t="s">
        <v>11</v>
      </c>
      <c r="D18" s="118">
        <v>5.6289360753496442E-3</v>
      </c>
      <c r="E18" s="10">
        <v>2.7100421192640223E-2</v>
      </c>
      <c r="F18" s="238">
        <v>3.8903577402471301E-2</v>
      </c>
      <c r="G18" s="10" t="s">
        <v>2</v>
      </c>
      <c r="H18" s="10">
        <v>1.2987790280105438E-2</v>
      </c>
      <c r="I18" s="10">
        <v>6.3220088626292359E-3</v>
      </c>
      <c r="J18" s="10">
        <v>9.9812118365427693E-4</v>
      </c>
      <c r="K18" s="20">
        <v>5.8654466537626515E-3</v>
      </c>
      <c r="L18" s="20">
        <v>1.3761735378156059E-2</v>
      </c>
      <c r="M18" s="20">
        <v>-4.6016681046879837E-3</v>
      </c>
      <c r="N18" s="21">
        <v>-3.7734758740248453E-2</v>
      </c>
      <c r="P18" s="123"/>
    </row>
    <row r="19" spans="2:21" ht="15.5" customHeight="1" x14ac:dyDescent="0.35">
      <c r="B19" s="71"/>
      <c r="C19" s="122" t="s">
        <v>142</v>
      </c>
      <c r="D19" s="122">
        <f>D9+D10</f>
        <v>1281</v>
      </c>
      <c r="E19" s="122">
        <f t="shared" ref="E19:N19" si="0">E9+E10</f>
        <v>1384</v>
      </c>
      <c r="F19" s="122">
        <f t="shared" si="0"/>
        <v>1483</v>
      </c>
      <c r="G19" s="122">
        <f t="shared" si="0"/>
        <v>1393</v>
      </c>
      <c r="H19" s="122">
        <f t="shared" si="0"/>
        <v>1343</v>
      </c>
      <c r="I19" s="122">
        <f t="shared" si="0"/>
        <v>1418</v>
      </c>
      <c r="J19" s="122">
        <f t="shared" si="0"/>
        <v>1522</v>
      </c>
      <c r="K19" s="122">
        <f t="shared" si="0"/>
        <v>1533</v>
      </c>
      <c r="L19" s="122">
        <f t="shared" si="0"/>
        <v>1538</v>
      </c>
      <c r="M19" s="122">
        <f t="shared" si="0"/>
        <v>1356</v>
      </c>
      <c r="N19" s="122">
        <f t="shared" si="0"/>
        <v>1117</v>
      </c>
      <c r="O19" s="121"/>
      <c r="P19" s="81"/>
    </row>
    <row r="20" spans="2:21" ht="16" customHeight="1" x14ac:dyDescent="0.35">
      <c r="B20" s="428" t="s">
        <v>134</v>
      </c>
      <c r="C20" s="428"/>
      <c r="D20" s="428"/>
      <c r="E20" s="428"/>
      <c r="F20" s="428"/>
      <c r="G20" s="428"/>
      <c r="H20" s="428"/>
      <c r="I20" s="428"/>
      <c r="J20" s="428"/>
      <c r="K20" s="428"/>
      <c r="L20" s="428"/>
      <c r="M20" s="428"/>
      <c r="N20" s="428"/>
    </row>
    <row r="21" spans="2:21" ht="29.5" customHeight="1" x14ac:dyDescent="0.35">
      <c r="B21" s="427" t="s">
        <v>152</v>
      </c>
      <c r="C21" s="427"/>
      <c r="D21" s="427"/>
      <c r="E21" s="427"/>
      <c r="F21" s="427"/>
      <c r="G21" s="427"/>
      <c r="H21" s="427"/>
      <c r="I21" s="427"/>
      <c r="J21" s="427"/>
      <c r="K21" s="427"/>
      <c r="L21" s="427"/>
      <c r="M21" s="427"/>
      <c r="N21" s="427"/>
    </row>
    <row r="22" spans="2:21" ht="19" customHeight="1" x14ac:dyDescent="0.35">
      <c r="B22" s="428" t="s">
        <v>172</v>
      </c>
      <c r="C22" s="428"/>
      <c r="D22" s="428"/>
      <c r="E22" s="428"/>
      <c r="F22" s="428"/>
      <c r="G22" s="428"/>
      <c r="H22" s="428"/>
      <c r="I22" s="428"/>
      <c r="J22" s="428"/>
      <c r="K22" s="428"/>
      <c r="L22" s="428"/>
      <c r="M22" s="428"/>
      <c r="O22"/>
      <c r="P22"/>
      <c r="R22"/>
      <c r="S22"/>
      <c r="T22"/>
      <c r="U22"/>
    </row>
    <row r="23" spans="2:21" ht="40" customHeight="1" x14ac:dyDescent="0.35">
      <c r="B23" s="427" t="s">
        <v>169</v>
      </c>
      <c r="C23" s="427"/>
      <c r="D23" s="427"/>
      <c r="E23" s="427"/>
      <c r="F23" s="427"/>
      <c r="G23" s="427"/>
      <c r="H23" s="427"/>
      <c r="I23" s="427"/>
      <c r="J23" s="427"/>
      <c r="K23" s="427"/>
      <c r="L23" s="427"/>
      <c r="M23" s="427"/>
      <c r="N23" s="427"/>
      <c r="O23"/>
      <c r="P23"/>
      <c r="R23"/>
      <c r="S23"/>
      <c r="T23"/>
      <c r="U23"/>
    </row>
    <row r="24" spans="2:21" ht="29.5" customHeight="1" x14ac:dyDescent="0.35">
      <c r="B24" s="427" t="s">
        <v>170</v>
      </c>
      <c r="C24" s="427"/>
      <c r="D24" s="427"/>
      <c r="E24" s="427"/>
      <c r="F24" s="427"/>
      <c r="G24" s="427"/>
      <c r="H24" s="427"/>
      <c r="I24" s="427"/>
      <c r="J24" s="427"/>
      <c r="K24" s="427"/>
      <c r="L24" s="427"/>
      <c r="M24" s="427"/>
      <c r="N24" s="427"/>
    </row>
    <row r="25" spans="2:21" ht="16" customHeight="1" x14ac:dyDescent="0.35">
      <c r="B25" s="428" t="s">
        <v>145</v>
      </c>
      <c r="C25" s="428"/>
      <c r="D25" s="428"/>
      <c r="E25" s="428"/>
      <c r="F25" s="428"/>
      <c r="G25" s="428"/>
      <c r="H25" s="428"/>
      <c r="I25" s="428"/>
      <c r="J25" s="428"/>
      <c r="K25" s="428"/>
      <c r="L25" s="428"/>
      <c r="M25" s="428"/>
      <c r="N25" s="428"/>
    </row>
    <row r="26" spans="2:21" ht="29.5" customHeight="1" x14ac:dyDescent="0.35">
      <c r="B26" s="427" t="s">
        <v>171</v>
      </c>
      <c r="C26" s="427"/>
      <c r="D26" s="427"/>
      <c r="E26" s="427"/>
      <c r="F26" s="427"/>
      <c r="G26" s="427"/>
      <c r="H26" s="427"/>
      <c r="I26" s="427"/>
      <c r="J26" s="427"/>
      <c r="K26" s="427"/>
      <c r="L26" s="427"/>
      <c r="M26" s="427"/>
      <c r="N26" s="427"/>
    </row>
    <row r="27" spans="2:21" x14ac:dyDescent="0.35">
      <c r="D27" s="87"/>
      <c r="E27" s="87"/>
      <c r="F27" s="87"/>
      <c r="G27" s="87"/>
      <c r="H27" s="87"/>
      <c r="I27" s="87"/>
      <c r="J27" s="87"/>
      <c r="K27" s="87"/>
      <c r="L27" s="87"/>
      <c r="M27" s="87"/>
      <c r="N27" s="87"/>
    </row>
    <row r="28" spans="2:21" x14ac:dyDescent="0.35">
      <c r="D28" s="87"/>
      <c r="E28" s="87"/>
      <c r="F28" s="87"/>
      <c r="G28" s="87"/>
      <c r="H28" s="87"/>
      <c r="I28" s="87"/>
      <c r="J28" s="87"/>
      <c r="K28" s="87"/>
      <c r="L28" s="87"/>
      <c r="M28" s="87"/>
      <c r="N28" s="87"/>
    </row>
    <row r="29" spans="2:21" x14ac:dyDescent="0.35">
      <c r="D29" s="87"/>
      <c r="E29" s="87"/>
      <c r="F29" s="87"/>
      <c r="G29" s="87"/>
      <c r="H29" s="87"/>
      <c r="I29" s="87"/>
      <c r="J29" s="87"/>
      <c r="K29" s="87"/>
      <c r="L29" s="87"/>
      <c r="M29" s="87"/>
      <c r="N29" s="87"/>
    </row>
    <row r="30" spans="2:21" x14ac:dyDescent="0.35">
      <c r="D30" s="87"/>
      <c r="E30" s="87"/>
      <c r="F30" s="87"/>
      <c r="G30" s="87"/>
      <c r="H30" s="87"/>
      <c r="I30" s="87"/>
      <c r="J30" s="87"/>
      <c r="K30" s="87"/>
      <c r="L30" s="87"/>
      <c r="M30" s="87"/>
      <c r="N30" s="87"/>
    </row>
    <row r="31" spans="2:21" x14ac:dyDescent="0.35">
      <c r="D31" s="87"/>
      <c r="E31" s="87"/>
      <c r="F31" s="87"/>
      <c r="G31" s="87"/>
      <c r="H31" s="87"/>
      <c r="I31" s="87"/>
      <c r="J31" s="87"/>
      <c r="K31" s="87"/>
      <c r="L31" s="87"/>
      <c r="M31" s="87"/>
      <c r="N31" s="87"/>
    </row>
    <row r="32" spans="2:21" x14ac:dyDescent="0.35">
      <c r="D32" s="87"/>
      <c r="E32" s="87"/>
      <c r="F32" s="87"/>
      <c r="G32" s="87"/>
      <c r="H32" s="87"/>
      <c r="I32" s="87"/>
      <c r="J32" s="87"/>
      <c r="K32" s="87"/>
      <c r="L32" s="87"/>
      <c r="M32" s="87"/>
      <c r="N32" s="87"/>
    </row>
    <row r="33" spans="4:13" x14ac:dyDescent="0.35">
      <c r="D33" s="87"/>
      <c r="E33" s="87"/>
      <c r="F33" s="87"/>
      <c r="G33" s="87"/>
      <c r="H33" s="87"/>
      <c r="I33" s="87"/>
      <c r="J33" s="87"/>
      <c r="K33" s="87"/>
      <c r="L33" s="87"/>
      <c r="M33" s="87"/>
    </row>
  </sheetData>
  <mergeCells count="9">
    <mergeCell ref="B24:N24"/>
    <mergeCell ref="B25:N25"/>
    <mergeCell ref="B26:N26"/>
    <mergeCell ref="B23:N23"/>
    <mergeCell ref="B5:B11"/>
    <mergeCell ref="B12:B17"/>
    <mergeCell ref="B20:N20"/>
    <mergeCell ref="B21:N21"/>
    <mergeCell ref="B22:M22"/>
  </mergeCells>
  <pageMargins left="0.23622047244094488" right="0.23622047244094488" top="0.39370078740157483" bottom="0.39370078740157483" header="0.31496062992125984" footer="0.31496062992125984"/>
  <pageSetup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27"/>
  <sheetViews>
    <sheetView zoomScaleNormal="100" workbookViewId="0"/>
  </sheetViews>
  <sheetFormatPr defaultColWidth="8.81640625" defaultRowHeight="14.5" x14ac:dyDescent="0.35"/>
  <cols>
    <col min="1" max="1" width="9.1796875" style="3" customWidth="1"/>
    <col min="2" max="2" width="10.6328125" style="3" customWidth="1"/>
    <col min="3" max="3" width="21.6328125" style="3" customWidth="1"/>
    <col min="4" max="8" width="8.81640625" style="3" customWidth="1"/>
    <col min="9" max="9" width="9.1796875" style="3"/>
    <col min="10" max="10" width="8.81640625" style="3"/>
    <col min="11" max="14" width="9.1796875" style="3" customWidth="1"/>
  </cols>
  <sheetData>
    <row r="2" spans="1:17" ht="17.25" customHeight="1" x14ac:dyDescent="0.35">
      <c r="B2" s="100" t="s">
        <v>99</v>
      </c>
      <c r="Q2" s="100"/>
    </row>
    <row r="3" spans="1:17" ht="17.25" customHeight="1" x14ac:dyDescent="0.35">
      <c r="B3" s="100"/>
    </row>
    <row r="4" spans="1:17" x14ac:dyDescent="0.35">
      <c r="B4" s="155"/>
      <c r="C4" s="147" t="s">
        <v>5</v>
      </c>
      <c r="D4" s="143">
        <v>2011</v>
      </c>
      <c r="E4" s="143">
        <v>2012</v>
      </c>
      <c r="F4" s="143">
        <v>2013</v>
      </c>
      <c r="G4" s="143">
        <v>2014</v>
      </c>
      <c r="H4" s="143">
        <v>2015</v>
      </c>
      <c r="I4" s="143">
        <v>2016</v>
      </c>
      <c r="J4" s="143">
        <v>2017</v>
      </c>
      <c r="K4" s="143">
        <v>2018</v>
      </c>
      <c r="L4" s="144">
        <v>2019</v>
      </c>
      <c r="M4" s="144">
        <v>2020</v>
      </c>
      <c r="N4" s="145">
        <v>2021</v>
      </c>
    </row>
    <row r="5" spans="1:17" ht="22.5" customHeight="1" x14ac:dyDescent="0.35">
      <c r="A5" s="15"/>
      <c r="B5" s="437" t="s">
        <v>42</v>
      </c>
      <c r="C5" s="76" t="s">
        <v>49</v>
      </c>
      <c r="D5" s="110">
        <v>9984</v>
      </c>
      <c r="E5" s="165">
        <v>10265</v>
      </c>
      <c r="F5" s="231">
        <v>10944</v>
      </c>
      <c r="G5" s="165">
        <v>9839</v>
      </c>
      <c r="H5" s="165">
        <v>10119</v>
      </c>
      <c r="I5" s="165">
        <v>10359</v>
      </c>
      <c r="J5" s="165">
        <v>10402</v>
      </c>
      <c r="K5" s="165">
        <v>10561</v>
      </c>
      <c r="L5" s="165">
        <v>10724</v>
      </c>
      <c r="M5" s="165">
        <v>10776</v>
      </c>
      <c r="N5" s="166">
        <v>10420</v>
      </c>
    </row>
    <row r="6" spans="1:17" ht="22.5" customHeight="1" x14ac:dyDescent="0.35">
      <c r="A6" s="15"/>
      <c r="B6" s="438"/>
      <c r="C6" s="8" t="s">
        <v>50</v>
      </c>
      <c r="D6" s="22">
        <v>1896</v>
      </c>
      <c r="E6" s="157">
        <v>1844</v>
      </c>
      <c r="F6" s="232">
        <v>1901</v>
      </c>
      <c r="G6" s="157">
        <v>1802</v>
      </c>
      <c r="H6" s="157">
        <v>1810</v>
      </c>
      <c r="I6" s="157">
        <v>1859</v>
      </c>
      <c r="J6" s="157">
        <v>1849</v>
      </c>
      <c r="K6" s="157">
        <v>1843</v>
      </c>
      <c r="L6" s="157">
        <v>1872</v>
      </c>
      <c r="M6" s="157">
        <v>1842</v>
      </c>
      <c r="N6" s="77">
        <v>1788</v>
      </c>
    </row>
    <row r="7" spans="1:17" ht="22.5" customHeight="1" x14ac:dyDescent="0.35">
      <c r="A7" s="15"/>
      <c r="B7" s="438"/>
      <c r="C7" s="8" t="s">
        <v>51</v>
      </c>
      <c r="D7" s="22">
        <v>3257</v>
      </c>
      <c r="E7" s="157">
        <v>3350</v>
      </c>
      <c r="F7" s="232">
        <v>3424</v>
      </c>
      <c r="G7" s="157">
        <v>2638</v>
      </c>
      <c r="H7" s="157">
        <v>2520</v>
      </c>
      <c r="I7" s="157">
        <v>2267</v>
      </c>
      <c r="J7" s="157">
        <v>2235</v>
      </c>
      <c r="K7" s="157">
        <v>2145</v>
      </c>
      <c r="L7" s="157">
        <v>2142</v>
      </c>
      <c r="M7" s="157">
        <v>2099</v>
      </c>
      <c r="N7" s="77">
        <v>1920</v>
      </c>
    </row>
    <row r="8" spans="1:17" ht="26" x14ac:dyDescent="0.35">
      <c r="A8" s="15"/>
      <c r="B8" s="438"/>
      <c r="C8" s="8" t="s">
        <v>52</v>
      </c>
      <c r="D8" s="22">
        <v>1695</v>
      </c>
      <c r="E8" s="157">
        <v>1665</v>
      </c>
      <c r="F8" s="232">
        <v>1692</v>
      </c>
      <c r="G8" s="157">
        <v>1217</v>
      </c>
      <c r="H8" s="157">
        <v>1273</v>
      </c>
      <c r="I8" s="157">
        <v>1286</v>
      </c>
      <c r="J8" s="157">
        <v>1353</v>
      </c>
      <c r="K8" s="157">
        <v>1337</v>
      </c>
      <c r="L8" s="157">
        <v>1348</v>
      </c>
      <c r="M8" s="157">
        <v>1327</v>
      </c>
      <c r="N8" s="77">
        <v>1295</v>
      </c>
    </row>
    <row r="9" spans="1:17" ht="19.5" customHeight="1" x14ac:dyDescent="0.35">
      <c r="A9" s="15"/>
      <c r="B9" s="438"/>
      <c r="C9" s="8" t="s">
        <v>53</v>
      </c>
      <c r="D9" s="22">
        <v>994</v>
      </c>
      <c r="E9" s="157">
        <v>1057</v>
      </c>
      <c r="F9" s="232">
        <v>1079</v>
      </c>
      <c r="G9" s="157">
        <v>990</v>
      </c>
      <c r="H9" s="157">
        <v>996</v>
      </c>
      <c r="I9" s="157">
        <v>1056</v>
      </c>
      <c r="J9" s="157">
        <v>1004</v>
      </c>
      <c r="K9" s="157">
        <v>1055</v>
      </c>
      <c r="L9" s="157">
        <v>1087</v>
      </c>
      <c r="M9" s="157">
        <v>1054</v>
      </c>
      <c r="N9" s="77">
        <v>1026</v>
      </c>
    </row>
    <row r="10" spans="1:17" ht="19.5" customHeight="1" x14ac:dyDescent="0.35">
      <c r="A10" s="15"/>
      <c r="B10" s="438"/>
      <c r="C10" s="8" t="s">
        <v>54</v>
      </c>
      <c r="D10" s="175">
        <v>208</v>
      </c>
      <c r="E10" s="78">
        <v>206</v>
      </c>
      <c r="F10" s="233">
        <v>214</v>
      </c>
      <c r="G10" s="78">
        <v>222</v>
      </c>
      <c r="H10" s="78">
        <v>207</v>
      </c>
      <c r="I10" s="78">
        <v>205</v>
      </c>
      <c r="J10" s="78">
        <v>206</v>
      </c>
      <c r="K10" s="78">
        <v>208</v>
      </c>
      <c r="L10" s="78">
        <v>212</v>
      </c>
      <c r="M10" s="78">
        <v>207</v>
      </c>
      <c r="N10" s="176">
        <v>203</v>
      </c>
    </row>
    <row r="11" spans="1:17" ht="19.5" customHeight="1" x14ac:dyDescent="0.35">
      <c r="A11" s="15"/>
      <c r="B11" s="439"/>
      <c r="C11" s="75" t="s">
        <v>11</v>
      </c>
      <c r="D11" s="158">
        <v>18044</v>
      </c>
      <c r="E11" s="158">
        <v>18533</v>
      </c>
      <c r="F11" s="234">
        <v>19254</v>
      </c>
      <c r="G11" s="158">
        <v>16708</v>
      </c>
      <c r="H11" s="158">
        <v>16925</v>
      </c>
      <c r="I11" s="158">
        <v>17032</v>
      </c>
      <c r="J11" s="177">
        <v>17049</v>
      </c>
      <c r="K11" s="177">
        <v>17149</v>
      </c>
      <c r="L11" s="177">
        <v>17385</v>
      </c>
      <c r="M11" s="177">
        <v>17305</v>
      </c>
      <c r="N11" s="178">
        <v>16652</v>
      </c>
    </row>
    <row r="12" spans="1:17" ht="19.5" customHeight="1" x14ac:dyDescent="0.35">
      <c r="B12" s="432" t="s">
        <v>1</v>
      </c>
      <c r="C12" s="8" t="s">
        <v>49</v>
      </c>
      <c r="D12" s="179">
        <v>7.162312115404015E-3</v>
      </c>
      <c r="E12" s="112">
        <v>2.8145032051282159E-2</v>
      </c>
      <c r="F12" s="235">
        <v>6.6147101802240593E-2</v>
      </c>
      <c r="G12" s="113" t="s">
        <v>2</v>
      </c>
      <c r="H12" s="112">
        <v>2.8458176643967992E-2</v>
      </c>
      <c r="I12" s="112">
        <v>2.3717758671805589E-2</v>
      </c>
      <c r="J12" s="112">
        <v>4.1509798243073437E-3</v>
      </c>
      <c r="K12" s="113">
        <v>1.5285522014997222E-2</v>
      </c>
      <c r="L12" s="112">
        <v>1.5434144493892576E-2</v>
      </c>
      <c r="M12" s="112">
        <v>4.8489369638193835E-3</v>
      </c>
      <c r="N12" s="180">
        <v>-3.3036377134372685E-2</v>
      </c>
      <c r="P12" s="4"/>
    </row>
    <row r="13" spans="1:17" ht="19.5" customHeight="1" x14ac:dyDescent="0.35">
      <c r="B13" s="433"/>
      <c r="C13" s="8" t="s">
        <v>50</v>
      </c>
      <c r="D13" s="167">
        <v>-8.8865656037637221E-3</v>
      </c>
      <c r="E13" s="7">
        <v>-2.7426160337552741E-2</v>
      </c>
      <c r="F13" s="236">
        <v>3.0911062906724407E-2</v>
      </c>
      <c r="G13" s="17" t="s">
        <v>2</v>
      </c>
      <c r="H13" s="7">
        <v>4.4395116537181423E-3</v>
      </c>
      <c r="I13" s="7">
        <v>2.7071823204419809E-2</v>
      </c>
      <c r="J13" s="7">
        <v>-5.3792361484669149E-3</v>
      </c>
      <c r="K13" s="17">
        <v>-3.2449972958356055E-3</v>
      </c>
      <c r="L13" s="7">
        <v>1.5735214324470892E-2</v>
      </c>
      <c r="M13" s="7">
        <v>-1.602564102564108E-2</v>
      </c>
      <c r="N13" s="79">
        <v>-2.931596091205213E-2</v>
      </c>
      <c r="P13" s="4"/>
    </row>
    <row r="14" spans="1:17" ht="19.5" customHeight="1" x14ac:dyDescent="0.35">
      <c r="B14" s="433"/>
      <c r="C14" s="8" t="s">
        <v>51</v>
      </c>
      <c r="D14" s="167">
        <v>-9.2024539877300613E-4</v>
      </c>
      <c r="E14" s="7">
        <v>2.8553883942278091E-2</v>
      </c>
      <c r="F14" s="236">
        <v>2.2089552238806043E-2</v>
      </c>
      <c r="G14" s="17" t="s">
        <v>2</v>
      </c>
      <c r="H14" s="7">
        <v>-4.4730856709628508E-2</v>
      </c>
      <c r="I14" s="7">
        <v>-0.10039682539682537</v>
      </c>
      <c r="J14" s="7">
        <v>-1.4115571239523561E-2</v>
      </c>
      <c r="K14" s="17">
        <v>-4.0268456375838979E-2</v>
      </c>
      <c r="L14" s="7">
        <v>-1.3986013986013734E-3</v>
      </c>
      <c r="M14" s="7">
        <v>-2.007469654528482E-2</v>
      </c>
      <c r="N14" s="79">
        <v>-8.5278704144830852E-2</v>
      </c>
      <c r="P14" s="4"/>
    </row>
    <row r="15" spans="1:17" ht="26" x14ac:dyDescent="0.35">
      <c r="B15" s="433"/>
      <c r="C15" s="8" t="s">
        <v>52</v>
      </c>
      <c r="D15" s="167">
        <v>1.1336515513126491E-2</v>
      </c>
      <c r="E15" s="7">
        <v>-1.7699115044247815E-2</v>
      </c>
      <c r="F15" s="236">
        <v>1.6216216216216273E-2</v>
      </c>
      <c r="G15" s="17" t="s">
        <v>2</v>
      </c>
      <c r="H15" s="7">
        <v>4.6014790468364763E-2</v>
      </c>
      <c r="I15" s="7">
        <v>1.021209740769824E-2</v>
      </c>
      <c r="J15" s="7">
        <v>5.2099533437014012E-2</v>
      </c>
      <c r="K15" s="17">
        <v>-1.1825572801182571E-2</v>
      </c>
      <c r="L15" s="7">
        <v>8.2273747195213964E-3</v>
      </c>
      <c r="M15" s="7">
        <v>-1.5578635014836806E-2</v>
      </c>
      <c r="N15" s="79">
        <v>-2.4114544084400946E-2</v>
      </c>
      <c r="P15" s="4"/>
    </row>
    <row r="16" spans="1:17" ht="20.25" customHeight="1" x14ac:dyDescent="0.35">
      <c r="B16" s="433"/>
      <c r="C16" s="8" t="s">
        <v>53</v>
      </c>
      <c r="D16" s="167">
        <v>2.1582733812949641E-2</v>
      </c>
      <c r="E16" s="7">
        <v>6.3380281690140761E-2</v>
      </c>
      <c r="F16" s="236">
        <v>2.081362346263016E-2</v>
      </c>
      <c r="G16" s="17" t="s">
        <v>2</v>
      </c>
      <c r="H16" s="7">
        <v>6.0606060606060996E-3</v>
      </c>
      <c r="I16" s="7">
        <v>6.024096385542177E-2</v>
      </c>
      <c r="J16" s="7">
        <v>-4.9242424242424199E-2</v>
      </c>
      <c r="K16" s="17">
        <v>5.0796812749003939E-2</v>
      </c>
      <c r="L16" s="7">
        <v>3.0331753554502461E-2</v>
      </c>
      <c r="M16" s="7">
        <v>-3.0358785648574083E-2</v>
      </c>
      <c r="N16" s="79">
        <v>-2.6565464895635715E-2</v>
      </c>
      <c r="P16" s="4"/>
    </row>
    <row r="17" spans="2:16" ht="20.25" customHeight="1" x14ac:dyDescent="0.35">
      <c r="B17" s="433"/>
      <c r="C17" s="80" t="s">
        <v>54</v>
      </c>
      <c r="D17" s="181">
        <v>0</v>
      </c>
      <c r="E17" s="74">
        <v>-9.6153846153845812E-3</v>
      </c>
      <c r="F17" s="237">
        <v>3.8834951456310662E-2</v>
      </c>
      <c r="G17" s="182" t="s">
        <v>2</v>
      </c>
      <c r="H17" s="74">
        <v>-6.7567567567567544E-2</v>
      </c>
      <c r="I17" s="74">
        <v>-9.6618357487923134E-3</v>
      </c>
      <c r="J17" s="74">
        <v>4.8780487804878092E-3</v>
      </c>
      <c r="K17" s="182">
        <v>9.7087378640776656E-3</v>
      </c>
      <c r="L17" s="74">
        <v>1.9230769230769162E-2</v>
      </c>
      <c r="M17" s="74">
        <v>-2.3584905660377409E-2</v>
      </c>
      <c r="N17" s="183">
        <v>-1.9323671497584516E-2</v>
      </c>
      <c r="P17" s="4"/>
    </row>
    <row r="18" spans="2:16" ht="20.25" customHeight="1" x14ac:dyDescent="0.35">
      <c r="B18" s="434"/>
      <c r="C18" s="19" t="s">
        <v>11</v>
      </c>
      <c r="D18" s="118">
        <v>5.6289360753497188E-3</v>
      </c>
      <c r="E18" s="10">
        <v>2.7100421192640223E-2</v>
      </c>
      <c r="F18" s="238">
        <v>3.8903577402471301E-2</v>
      </c>
      <c r="G18" s="10" t="s">
        <v>2</v>
      </c>
      <c r="H18" s="10">
        <v>1.2987790280105438E-2</v>
      </c>
      <c r="I18" s="10">
        <v>6.3220088626292359E-3</v>
      </c>
      <c r="J18" s="20">
        <v>9.9812118365427693E-4</v>
      </c>
      <c r="K18" s="11">
        <v>5.8654466537626515E-3</v>
      </c>
      <c r="L18" s="20">
        <v>1.3761735378156059E-2</v>
      </c>
      <c r="M18" s="20">
        <v>-4.6016681046879837E-3</v>
      </c>
      <c r="N18" s="117">
        <v>-3.7734758740248453E-2</v>
      </c>
      <c r="P18" s="4"/>
    </row>
    <row r="19" spans="2:16" ht="14.5" customHeight="1" x14ac:dyDescent="0.35">
      <c r="B19" s="101"/>
      <c r="C19" s="103"/>
      <c r="D19" s="5"/>
      <c r="E19" s="5"/>
      <c r="F19" s="5"/>
      <c r="G19" s="5"/>
      <c r="H19" s="5"/>
      <c r="I19" s="5"/>
      <c r="J19" s="5"/>
      <c r="K19" s="16"/>
      <c r="L19" s="6"/>
      <c r="M19" s="16"/>
      <c r="N19" s="16"/>
      <c r="P19" s="4"/>
    </row>
    <row r="20" spans="2:16" x14ac:dyDescent="0.35">
      <c r="B20" s="428" t="s">
        <v>134</v>
      </c>
      <c r="C20" s="428"/>
      <c r="D20" s="428"/>
      <c r="E20" s="428"/>
      <c r="F20" s="428"/>
      <c r="G20" s="428"/>
      <c r="H20" s="428"/>
      <c r="I20" s="428"/>
      <c r="J20" s="428"/>
      <c r="K20" s="428"/>
      <c r="L20" s="428"/>
      <c r="M20" s="428"/>
      <c r="N20" s="428"/>
    </row>
    <row r="21" spans="2:16" ht="27" customHeight="1" x14ac:dyDescent="0.35">
      <c r="B21" s="427" t="s">
        <v>152</v>
      </c>
      <c r="C21" s="427"/>
      <c r="D21" s="427"/>
      <c r="E21" s="427"/>
      <c r="F21" s="427"/>
      <c r="G21" s="427"/>
      <c r="H21" s="427"/>
      <c r="I21" s="427"/>
      <c r="J21" s="427"/>
      <c r="K21" s="427"/>
      <c r="L21" s="427"/>
      <c r="M21" s="427"/>
      <c r="N21" s="427"/>
    </row>
    <row r="22" spans="2:16" x14ac:dyDescent="0.35">
      <c r="B22" s="428" t="s">
        <v>172</v>
      </c>
      <c r="C22" s="428"/>
      <c r="D22" s="428"/>
      <c r="E22" s="428"/>
      <c r="F22" s="428"/>
      <c r="G22" s="428"/>
      <c r="H22" s="428"/>
      <c r="I22" s="428"/>
      <c r="J22" s="428"/>
      <c r="K22" s="428"/>
      <c r="L22" s="428"/>
      <c r="M22" s="428"/>
    </row>
    <row r="23" spans="2:16" ht="43.5" customHeight="1" x14ac:dyDescent="0.35">
      <c r="B23" s="427" t="s">
        <v>169</v>
      </c>
      <c r="C23" s="427"/>
      <c r="D23" s="427"/>
      <c r="E23" s="427"/>
      <c r="F23" s="427"/>
      <c r="G23" s="427"/>
      <c r="H23" s="427"/>
      <c r="I23" s="427"/>
      <c r="J23" s="427"/>
      <c r="K23" s="427"/>
      <c r="L23" s="427"/>
      <c r="M23" s="427"/>
      <c r="N23" s="427"/>
    </row>
    <row r="24" spans="2:16" ht="30" customHeight="1" x14ac:dyDescent="0.35">
      <c r="B24" s="427" t="s">
        <v>170</v>
      </c>
      <c r="C24" s="427"/>
      <c r="D24" s="427"/>
      <c r="E24" s="427"/>
      <c r="F24" s="427"/>
      <c r="G24" s="427"/>
      <c r="H24" s="427"/>
      <c r="I24" s="427"/>
      <c r="J24" s="427"/>
      <c r="K24" s="427"/>
      <c r="L24" s="427"/>
      <c r="M24" s="427"/>
      <c r="N24" s="427"/>
    </row>
    <row r="25" spans="2:16" x14ac:dyDescent="0.35">
      <c r="B25" s="428" t="s">
        <v>145</v>
      </c>
      <c r="C25" s="428"/>
      <c r="D25" s="428"/>
      <c r="E25" s="428"/>
      <c r="F25" s="428"/>
      <c r="G25" s="428"/>
      <c r="H25" s="428"/>
      <c r="I25" s="428"/>
      <c r="J25" s="428"/>
      <c r="K25" s="428"/>
      <c r="L25" s="428"/>
      <c r="M25" s="428"/>
      <c r="N25" s="428"/>
    </row>
    <row r="26" spans="2:16" ht="27.5" customHeight="1" x14ac:dyDescent="0.35">
      <c r="B26" s="427" t="s">
        <v>171</v>
      </c>
      <c r="C26" s="427"/>
      <c r="D26" s="427"/>
      <c r="E26" s="427"/>
      <c r="F26" s="427"/>
      <c r="G26" s="427"/>
      <c r="H26" s="427"/>
      <c r="I26" s="427"/>
      <c r="J26" s="427"/>
      <c r="K26" s="427"/>
      <c r="L26" s="427"/>
      <c r="M26" s="427"/>
      <c r="N26" s="427"/>
    </row>
    <row r="27" spans="2:16" x14ac:dyDescent="0.35">
      <c r="B27" s="187"/>
      <c r="C27" s="187"/>
      <c r="D27" s="187"/>
      <c r="E27" s="187"/>
      <c r="F27" s="187"/>
      <c r="G27" s="187"/>
      <c r="H27" s="187"/>
      <c r="I27" s="187"/>
      <c r="J27" s="187"/>
      <c r="K27" s="187"/>
      <c r="L27" s="187"/>
      <c r="M27" s="187"/>
      <c r="N27" s="187"/>
    </row>
  </sheetData>
  <mergeCells count="9">
    <mergeCell ref="B23:N23"/>
    <mergeCell ref="B24:N24"/>
    <mergeCell ref="B26:N26"/>
    <mergeCell ref="B5:B11"/>
    <mergeCell ref="B12:B18"/>
    <mergeCell ref="B21:N21"/>
    <mergeCell ref="B22:M22"/>
    <mergeCell ref="B20:N20"/>
    <mergeCell ref="B25:N25"/>
  </mergeCells>
  <pageMargins left="0.23622047244094488" right="0.23622047244094488" top="0.39370078740157483" bottom="0.39370078740157483" header="0.31496062992125984" footer="0.31496062992125984"/>
  <pageSetup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27"/>
  <sheetViews>
    <sheetView zoomScaleNormal="100" workbookViewId="0"/>
  </sheetViews>
  <sheetFormatPr defaultColWidth="8.81640625" defaultRowHeight="14.5" x14ac:dyDescent="0.35"/>
  <cols>
    <col min="1" max="1" width="9.1796875" style="3" customWidth="1"/>
    <col min="2" max="2" width="10.6328125" style="3" customWidth="1"/>
    <col min="3" max="3" width="32.36328125" style="3" customWidth="1"/>
    <col min="4" max="12" width="9.1796875" style="3"/>
    <col min="13" max="13" width="8.81640625" style="3"/>
    <col min="14" max="14" width="9.1796875" style="3" customWidth="1"/>
  </cols>
  <sheetData>
    <row r="2" spans="1:17" ht="17.25" customHeight="1" x14ac:dyDescent="0.35">
      <c r="B2" s="100" t="s">
        <v>100</v>
      </c>
      <c r="Q2" s="100"/>
    </row>
    <row r="3" spans="1:17" ht="17.25" customHeight="1" x14ac:dyDescent="0.35">
      <c r="B3" s="239"/>
    </row>
    <row r="4" spans="1:17" x14ac:dyDescent="0.35">
      <c r="A4" s="15"/>
      <c r="B4" s="149"/>
      <c r="C4" s="151" t="s">
        <v>55</v>
      </c>
      <c r="D4" s="148">
        <v>2011</v>
      </c>
      <c r="E4" s="148">
        <v>2012</v>
      </c>
      <c r="F4" s="148">
        <v>2013</v>
      </c>
      <c r="G4" s="148">
        <v>2014</v>
      </c>
      <c r="H4" s="240">
        <v>2015</v>
      </c>
      <c r="I4" s="148">
        <v>2016</v>
      </c>
      <c r="J4" s="148">
        <v>2017</v>
      </c>
      <c r="K4" s="149">
        <v>2018</v>
      </c>
      <c r="L4" s="149">
        <v>2019</v>
      </c>
      <c r="M4" s="149">
        <v>2020</v>
      </c>
      <c r="N4" s="150">
        <v>2021</v>
      </c>
    </row>
    <row r="5" spans="1:17" ht="19.5" customHeight="1" x14ac:dyDescent="0.35">
      <c r="B5" s="432" t="s">
        <v>42</v>
      </c>
      <c r="C5" s="241" t="s">
        <v>56</v>
      </c>
      <c r="D5" s="110">
        <v>3054</v>
      </c>
      <c r="E5" s="157">
        <v>3111</v>
      </c>
      <c r="F5" s="157">
        <v>3136</v>
      </c>
      <c r="G5" s="157">
        <v>2684</v>
      </c>
      <c r="H5" s="157">
        <v>2761</v>
      </c>
      <c r="I5" s="157">
        <v>2791</v>
      </c>
      <c r="J5" s="161">
        <v>2785</v>
      </c>
      <c r="K5" s="161">
        <v>2772</v>
      </c>
      <c r="L5" s="161">
        <v>2800</v>
      </c>
      <c r="M5" s="161">
        <v>2763</v>
      </c>
      <c r="N5" s="23">
        <v>2669</v>
      </c>
    </row>
    <row r="6" spans="1:17" ht="19.5" customHeight="1" x14ac:dyDescent="0.35">
      <c r="B6" s="433"/>
      <c r="C6" s="27" t="s">
        <v>57</v>
      </c>
      <c r="D6" s="22">
        <v>10283</v>
      </c>
      <c r="E6" s="157">
        <v>10634</v>
      </c>
      <c r="F6" s="157">
        <v>11206</v>
      </c>
      <c r="G6" s="157">
        <v>9821</v>
      </c>
      <c r="H6" s="157">
        <v>9936</v>
      </c>
      <c r="I6" s="157">
        <v>9944</v>
      </c>
      <c r="J6" s="161">
        <v>9949</v>
      </c>
      <c r="K6" s="161">
        <v>10074</v>
      </c>
      <c r="L6" s="161">
        <v>10198</v>
      </c>
      <c r="M6" s="161">
        <v>10208</v>
      </c>
      <c r="N6" s="23">
        <v>9891</v>
      </c>
    </row>
    <row r="7" spans="1:17" ht="19.5" customHeight="1" x14ac:dyDescent="0.35">
      <c r="B7" s="433"/>
      <c r="C7" s="27" t="s">
        <v>58</v>
      </c>
      <c r="D7" s="22">
        <v>2248</v>
      </c>
      <c r="E7" s="157">
        <v>2372</v>
      </c>
      <c r="F7" s="157">
        <v>2434</v>
      </c>
      <c r="G7" s="157">
        <v>2065</v>
      </c>
      <c r="H7" s="157">
        <v>2147</v>
      </c>
      <c r="I7" s="157">
        <v>2205</v>
      </c>
      <c r="J7" s="161">
        <v>2168</v>
      </c>
      <c r="K7" s="161">
        <v>2190</v>
      </c>
      <c r="L7" s="161">
        <v>2237</v>
      </c>
      <c r="M7" s="161">
        <v>2188</v>
      </c>
      <c r="N7" s="23">
        <v>2117</v>
      </c>
    </row>
    <row r="8" spans="1:17" ht="19.5" customHeight="1" x14ac:dyDescent="0.35">
      <c r="B8" s="433"/>
      <c r="C8" s="27" t="s">
        <v>59</v>
      </c>
      <c r="D8" s="242">
        <v>861</v>
      </c>
      <c r="E8" s="229">
        <v>862</v>
      </c>
      <c r="F8" s="229">
        <v>850</v>
      </c>
      <c r="G8" s="229">
        <v>742</v>
      </c>
      <c r="H8" s="229">
        <v>742</v>
      </c>
      <c r="I8" s="229">
        <v>746</v>
      </c>
      <c r="J8" s="71">
        <v>758</v>
      </c>
      <c r="K8" s="71">
        <v>766</v>
      </c>
      <c r="L8" s="71">
        <v>789</v>
      </c>
      <c r="M8" s="71">
        <v>791</v>
      </c>
      <c r="N8" s="243">
        <v>749</v>
      </c>
    </row>
    <row r="9" spans="1:17" ht="19.5" customHeight="1" x14ac:dyDescent="0.35">
      <c r="B9" s="433"/>
      <c r="C9" s="27" t="s">
        <v>60</v>
      </c>
      <c r="D9" s="242">
        <v>351</v>
      </c>
      <c r="E9" s="229">
        <v>336</v>
      </c>
      <c r="F9" s="229">
        <v>330</v>
      </c>
      <c r="G9" s="229">
        <v>260</v>
      </c>
      <c r="H9" s="229">
        <v>250</v>
      </c>
      <c r="I9" s="229">
        <v>241</v>
      </c>
      <c r="J9" s="71">
        <v>265</v>
      </c>
      <c r="K9" s="71">
        <v>257</v>
      </c>
      <c r="L9" s="71">
        <v>272</v>
      </c>
      <c r="M9" s="71">
        <v>250</v>
      </c>
      <c r="N9" s="243">
        <v>237</v>
      </c>
    </row>
    <row r="10" spans="1:17" ht="19.5" customHeight="1" x14ac:dyDescent="0.35">
      <c r="B10" s="433"/>
      <c r="C10" s="27" t="s">
        <v>61</v>
      </c>
      <c r="D10" s="22">
        <v>1175</v>
      </c>
      <c r="E10" s="157">
        <v>1196</v>
      </c>
      <c r="F10" s="157">
        <v>1204</v>
      </c>
      <c r="G10" s="157">
        <v>998</v>
      </c>
      <c r="H10" s="157">
        <v>990</v>
      </c>
      <c r="I10" s="157">
        <v>997</v>
      </c>
      <c r="J10" s="161">
        <v>992</v>
      </c>
      <c r="K10" s="161">
        <v>980</v>
      </c>
      <c r="L10" s="161">
        <v>984</v>
      </c>
      <c r="M10" s="161">
        <v>955</v>
      </c>
      <c r="N10" s="23">
        <v>905</v>
      </c>
    </row>
    <row r="11" spans="1:17" ht="29.5" customHeight="1" x14ac:dyDescent="0.35">
      <c r="B11" s="433"/>
      <c r="C11" s="244" t="s">
        <v>62</v>
      </c>
      <c r="D11" s="242">
        <v>72</v>
      </c>
      <c r="E11" s="229">
        <v>22</v>
      </c>
      <c r="F11" s="229">
        <v>94</v>
      </c>
      <c r="G11" s="229">
        <v>138</v>
      </c>
      <c r="H11" s="229">
        <v>99</v>
      </c>
      <c r="I11" s="229">
        <v>108</v>
      </c>
      <c r="J11" s="71">
        <v>132</v>
      </c>
      <c r="K11" s="71">
        <v>110</v>
      </c>
      <c r="L11" s="71">
        <v>105</v>
      </c>
      <c r="M11" s="71">
        <v>150</v>
      </c>
      <c r="N11" s="23">
        <v>84</v>
      </c>
    </row>
    <row r="12" spans="1:17" ht="19.5" customHeight="1" x14ac:dyDescent="0.35">
      <c r="B12" s="434"/>
      <c r="C12" s="245" t="s">
        <v>11</v>
      </c>
      <c r="D12" s="246">
        <v>18044</v>
      </c>
      <c r="E12" s="247">
        <v>18533</v>
      </c>
      <c r="F12" s="247">
        <v>19254</v>
      </c>
      <c r="G12" s="247">
        <v>16708</v>
      </c>
      <c r="H12" s="247">
        <v>16925</v>
      </c>
      <c r="I12" s="247">
        <v>17032</v>
      </c>
      <c r="J12" s="248">
        <v>17049</v>
      </c>
      <c r="K12" s="248">
        <v>17149</v>
      </c>
      <c r="L12" s="248">
        <v>17385</v>
      </c>
      <c r="M12" s="248">
        <v>17305</v>
      </c>
      <c r="N12" s="249">
        <v>16652</v>
      </c>
    </row>
    <row r="13" spans="1:17" ht="19.5" customHeight="1" x14ac:dyDescent="0.35">
      <c r="B13" s="432" t="s">
        <v>1</v>
      </c>
      <c r="C13" s="27" t="s">
        <v>56</v>
      </c>
      <c r="D13" s="111">
        <v>-1.1970236169524417E-2</v>
      </c>
      <c r="E13" s="112">
        <v>1.8664047151277119E-2</v>
      </c>
      <c r="F13" s="112">
        <v>8.0360012857600971E-3</v>
      </c>
      <c r="G13" s="112" t="s">
        <v>2</v>
      </c>
      <c r="H13" s="7">
        <v>2.8688524590164022E-2</v>
      </c>
      <c r="I13" s="112">
        <v>1.0865628395508864E-2</v>
      </c>
      <c r="J13" s="113">
        <v>-2.1497671085632941E-3</v>
      </c>
      <c r="K13" s="113">
        <v>-4.6678635547576786E-3</v>
      </c>
      <c r="L13" s="113">
        <v>1.0101010101010166E-2</v>
      </c>
      <c r="M13" s="113">
        <v>-1.3214285714285734E-2</v>
      </c>
      <c r="N13" s="250">
        <v>-3.4020991675714818E-2</v>
      </c>
      <c r="P13" s="4"/>
    </row>
    <row r="14" spans="1:17" ht="19.5" customHeight="1" x14ac:dyDescent="0.35">
      <c r="B14" s="433"/>
      <c r="C14" s="27" t="s">
        <v>57</v>
      </c>
      <c r="D14" s="72">
        <v>1.1409461984853042E-2</v>
      </c>
      <c r="E14" s="7">
        <v>3.4134007585334913E-2</v>
      </c>
      <c r="F14" s="7">
        <v>5.3789731051344658E-2</v>
      </c>
      <c r="G14" s="7" t="s">
        <v>2</v>
      </c>
      <c r="H14" s="7">
        <v>1.1709601873536313E-2</v>
      </c>
      <c r="I14" s="7">
        <v>8.0515297906602612E-4</v>
      </c>
      <c r="J14" s="17">
        <v>5.0281576830246699E-4</v>
      </c>
      <c r="K14" s="17">
        <v>1.2564076791637291E-2</v>
      </c>
      <c r="L14" s="17">
        <v>1.2308914036132546E-2</v>
      </c>
      <c r="M14" s="17">
        <v>9.805844283192755E-4</v>
      </c>
      <c r="N14" s="18">
        <v>-3.1054075235109724E-2</v>
      </c>
      <c r="P14" s="4"/>
    </row>
    <row r="15" spans="1:17" ht="19.5" customHeight="1" x14ac:dyDescent="0.35">
      <c r="B15" s="433"/>
      <c r="C15" s="27" t="s">
        <v>58</v>
      </c>
      <c r="D15" s="72">
        <v>1.9038984587488761E-2</v>
      </c>
      <c r="E15" s="7">
        <v>5.5160142348754437E-2</v>
      </c>
      <c r="F15" s="7">
        <v>2.6138279932546471E-2</v>
      </c>
      <c r="G15" s="7" t="s">
        <v>2</v>
      </c>
      <c r="H15" s="7">
        <v>3.9709443099273711E-2</v>
      </c>
      <c r="I15" s="7">
        <v>2.7014438751746583E-2</v>
      </c>
      <c r="J15" s="17">
        <v>-1.6780045351473927E-2</v>
      </c>
      <c r="K15" s="17">
        <v>1.0147601476014678E-2</v>
      </c>
      <c r="L15" s="17">
        <v>2.1461187214611765E-2</v>
      </c>
      <c r="M15" s="17">
        <v>-2.1904336164506044E-2</v>
      </c>
      <c r="N15" s="18">
        <v>-3.2449725776965255E-2</v>
      </c>
      <c r="P15" s="4"/>
    </row>
    <row r="16" spans="1:17" ht="19.5" customHeight="1" x14ac:dyDescent="0.35">
      <c r="B16" s="433"/>
      <c r="C16" s="27" t="s">
        <v>59</v>
      </c>
      <c r="D16" s="72">
        <v>1.1627906976743319E-3</v>
      </c>
      <c r="E16" s="7">
        <v>1.1614401858304202E-3</v>
      </c>
      <c r="F16" s="7">
        <v>-1.3921113689095099E-2</v>
      </c>
      <c r="G16" s="7" t="s">
        <v>2</v>
      </c>
      <c r="H16" s="7">
        <v>0</v>
      </c>
      <c r="I16" s="7">
        <v>5.3908355795149188E-3</v>
      </c>
      <c r="J16" s="17">
        <v>1.6085790884718509E-2</v>
      </c>
      <c r="K16" s="17">
        <v>1.055408970976246E-2</v>
      </c>
      <c r="L16" s="17">
        <v>3.0026109660574507E-2</v>
      </c>
      <c r="M16" s="17">
        <v>2.5348542458809575E-3</v>
      </c>
      <c r="N16" s="18">
        <v>-5.3097345132743334E-2</v>
      </c>
      <c r="P16" s="4"/>
    </row>
    <row r="17" spans="2:16" ht="19.5" customHeight="1" x14ac:dyDescent="0.35">
      <c r="B17" s="433"/>
      <c r="C17" s="27" t="s">
        <v>60</v>
      </c>
      <c r="D17" s="72">
        <v>0</v>
      </c>
      <c r="E17" s="7">
        <v>-4.2735042735042694E-2</v>
      </c>
      <c r="F17" s="7">
        <v>-1.7857142857142905E-2</v>
      </c>
      <c r="G17" s="7" t="s">
        <v>2</v>
      </c>
      <c r="H17" s="7">
        <v>-3.8461538461538436E-2</v>
      </c>
      <c r="I17" s="7">
        <v>-3.6000000000000032E-2</v>
      </c>
      <c r="J17" s="17">
        <v>9.9585062240663991E-2</v>
      </c>
      <c r="K17" s="17">
        <v>-3.0188679245283012E-2</v>
      </c>
      <c r="L17" s="17">
        <v>5.8365758754863828E-2</v>
      </c>
      <c r="M17" s="17">
        <v>-8.0882352941176516E-2</v>
      </c>
      <c r="N17" s="18">
        <v>-5.2000000000000046E-2</v>
      </c>
      <c r="P17" s="4"/>
    </row>
    <row r="18" spans="2:16" ht="19.5" customHeight="1" x14ac:dyDescent="0.35">
      <c r="B18" s="433"/>
      <c r="C18" s="27" t="s">
        <v>61</v>
      </c>
      <c r="D18" s="73">
        <v>3.3421284080914715E-2</v>
      </c>
      <c r="E18" s="74">
        <v>1.7872340425531874E-2</v>
      </c>
      <c r="F18" s="74">
        <v>6.6889632107023367E-3</v>
      </c>
      <c r="G18" s="74" t="s">
        <v>2</v>
      </c>
      <c r="H18" s="7">
        <v>-8.0160320641282645E-3</v>
      </c>
      <c r="I18" s="7">
        <v>7.0707070707070052E-3</v>
      </c>
      <c r="J18" s="17">
        <v>-5.015045135406182E-3</v>
      </c>
      <c r="K18" s="17">
        <v>-1.2096774193548376E-2</v>
      </c>
      <c r="L18" s="17">
        <v>4.0816326530612734E-3</v>
      </c>
      <c r="M18" s="17">
        <v>-2.9471544715447107E-2</v>
      </c>
      <c r="N18" s="18">
        <v>-5.2356020942408432E-2</v>
      </c>
      <c r="P18" s="4"/>
    </row>
    <row r="19" spans="2:16" ht="18.75" customHeight="1" x14ac:dyDescent="0.35">
      <c r="B19" s="434"/>
      <c r="C19" s="245" t="s">
        <v>11</v>
      </c>
      <c r="D19" s="251">
        <v>5.6289360753496442E-3</v>
      </c>
      <c r="E19" s="252">
        <v>2.7100421192640223E-2</v>
      </c>
      <c r="F19" s="252">
        <v>3.8903577402471301E-2</v>
      </c>
      <c r="G19" s="252" t="s">
        <v>2</v>
      </c>
      <c r="H19" s="252">
        <v>1.2987790280105438E-2</v>
      </c>
      <c r="I19" s="10">
        <v>6.3220088626292359E-3</v>
      </c>
      <c r="J19" s="20">
        <v>9.9812118365427693E-4</v>
      </c>
      <c r="K19" s="20">
        <v>5.8654466537626515E-3</v>
      </c>
      <c r="L19" s="20">
        <v>1.3761735378156059E-2</v>
      </c>
      <c r="M19" s="20">
        <v>-4.6016681046879837E-3</v>
      </c>
      <c r="N19" s="21">
        <v>-3.7734758740248453E-2</v>
      </c>
    </row>
    <row r="20" spans="2:16" ht="18.75" customHeight="1" x14ac:dyDescent="0.35">
      <c r="B20" s="101"/>
      <c r="C20" s="103"/>
      <c r="D20" s="5"/>
      <c r="E20" s="5"/>
      <c r="F20" s="5"/>
      <c r="G20" s="5"/>
      <c r="H20" s="5"/>
      <c r="I20" s="5"/>
      <c r="J20" s="16"/>
      <c r="K20" s="16"/>
      <c r="L20" s="16"/>
      <c r="M20" s="16"/>
      <c r="N20" s="16"/>
    </row>
    <row r="21" spans="2:16" x14ac:dyDescent="0.35">
      <c r="B21" s="428" t="s">
        <v>134</v>
      </c>
      <c r="C21" s="428"/>
      <c r="D21" s="428"/>
      <c r="E21" s="428"/>
      <c r="F21" s="428"/>
      <c r="G21" s="428"/>
      <c r="H21" s="428"/>
      <c r="I21" s="428"/>
      <c r="J21" s="428"/>
      <c r="K21" s="428"/>
      <c r="L21" s="428"/>
      <c r="M21" s="428"/>
      <c r="N21" s="428"/>
    </row>
    <row r="22" spans="2:16" ht="29.5" customHeight="1" x14ac:dyDescent="0.35">
      <c r="B22" s="427" t="s">
        <v>152</v>
      </c>
      <c r="C22" s="427"/>
      <c r="D22" s="427"/>
      <c r="E22" s="427"/>
      <c r="F22" s="427"/>
      <c r="G22" s="427"/>
      <c r="H22" s="427"/>
      <c r="I22" s="427"/>
      <c r="J22" s="427"/>
      <c r="K22" s="427"/>
      <c r="L22" s="427"/>
      <c r="M22" s="427"/>
      <c r="N22" s="427"/>
    </row>
    <row r="23" spans="2:16" ht="22" customHeight="1" x14ac:dyDescent="0.35">
      <c r="B23" s="428" t="s">
        <v>172</v>
      </c>
      <c r="C23" s="428"/>
      <c r="D23" s="428"/>
      <c r="E23" s="428"/>
      <c r="F23" s="428"/>
      <c r="G23" s="428"/>
      <c r="H23" s="428"/>
      <c r="I23" s="428"/>
      <c r="J23" s="428"/>
      <c r="K23" s="428"/>
      <c r="L23" s="428"/>
      <c r="M23" s="428"/>
    </row>
    <row r="24" spans="2:16" ht="29" customHeight="1" x14ac:dyDescent="0.35">
      <c r="B24" s="427" t="s">
        <v>169</v>
      </c>
      <c r="C24" s="427"/>
      <c r="D24" s="427"/>
      <c r="E24" s="427"/>
      <c r="F24" s="427"/>
      <c r="G24" s="427"/>
      <c r="H24" s="427"/>
      <c r="I24" s="427"/>
      <c r="J24" s="427"/>
      <c r="K24" s="427"/>
      <c r="L24" s="427"/>
      <c r="M24" s="427"/>
      <c r="N24" s="427"/>
    </row>
    <row r="25" spans="2:16" ht="29.5" customHeight="1" x14ac:dyDescent="0.35">
      <c r="B25" s="427" t="s">
        <v>170</v>
      </c>
      <c r="C25" s="427"/>
      <c r="D25" s="427"/>
      <c r="E25" s="427"/>
      <c r="F25" s="427"/>
      <c r="G25" s="427"/>
      <c r="H25" s="427"/>
      <c r="I25" s="427"/>
      <c r="J25" s="427"/>
      <c r="K25" s="427"/>
      <c r="L25" s="427"/>
      <c r="M25" s="427"/>
      <c r="N25" s="427"/>
    </row>
    <row r="26" spans="2:16" ht="20" customHeight="1" x14ac:dyDescent="0.35">
      <c r="B26" s="428" t="s">
        <v>145</v>
      </c>
      <c r="C26" s="428"/>
      <c r="D26" s="428"/>
      <c r="E26" s="428"/>
      <c r="F26" s="428"/>
      <c r="G26" s="428"/>
      <c r="H26" s="428"/>
      <c r="I26" s="428"/>
      <c r="J26" s="428"/>
      <c r="K26" s="428"/>
      <c r="L26" s="428"/>
      <c r="M26" s="428"/>
      <c r="N26" s="428"/>
    </row>
    <row r="27" spans="2:16" ht="25" customHeight="1" x14ac:dyDescent="0.35">
      <c r="B27" s="427" t="s">
        <v>171</v>
      </c>
      <c r="C27" s="427"/>
      <c r="D27" s="427"/>
      <c r="E27" s="427"/>
      <c r="F27" s="427"/>
      <c r="G27" s="427"/>
      <c r="H27" s="427"/>
      <c r="I27" s="427"/>
      <c r="J27" s="427"/>
      <c r="K27" s="427"/>
      <c r="L27" s="427"/>
      <c r="M27" s="427"/>
      <c r="N27" s="427"/>
    </row>
  </sheetData>
  <mergeCells count="9">
    <mergeCell ref="B25:N25"/>
    <mergeCell ref="B26:N26"/>
    <mergeCell ref="B27:N27"/>
    <mergeCell ref="B5:B12"/>
    <mergeCell ref="B13:B19"/>
    <mergeCell ref="B21:N21"/>
    <mergeCell ref="B22:N22"/>
    <mergeCell ref="B23:M23"/>
    <mergeCell ref="B24:N24"/>
  </mergeCells>
  <pageMargins left="0.23622047244094488" right="0.23622047244094488" top="0.39370078740157483" bottom="0.39370078740157483" header="0.31496062992125984" footer="0.31496062992125984"/>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25"/>
  <sheetViews>
    <sheetView zoomScaleNormal="100" workbookViewId="0"/>
  </sheetViews>
  <sheetFormatPr defaultColWidth="8.81640625" defaultRowHeight="14.5" x14ac:dyDescent="0.35"/>
  <cols>
    <col min="1" max="1" width="9.1796875" style="3" customWidth="1"/>
    <col min="2" max="2" width="10.6328125" style="3" customWidth="1"/>
    <col min="3" max="3" width="21.6328125" style="3" customWidth="1"/>
    <col min="4" max="4" width="8.81640625" style="3" customWidth="1"/>
    <col min="5" max="14" width="10" style="3" customWidth="1"/>
    <col min="15" max="18" width="9.1796875" style="3" customWidth="1"/>
  </cols>
  <sheetData>
    <row r="2" spans="1:17" ht="17.25" customHeight="1" x14ac:dyDescent="0.35">
      <c r="B2" s="100" t="s">
        <v>101</v>
      </c>
      <c r="Q2" s="100"/>
    </row>
    <row r="3" spans="1:17" ht="17.25" customHeight="1" x14ac:dyDescent="0.35">
      <c r="B3" s="100"/>
      <c r="C3" s="14"/>
      <c r="D3" s="14"/>
      <c r="E3" s="14"/>
      <c r="F3" s="14"/>
      <c r="G3" s="14"/>
      <c r="H3" s="14"/>
      <c r="I3" s="14"/>
      <c r="J3" s="14"/>
      <c r="K3" s="14"/>
      <c r="L3" s="14"/>
      <c r="M3" s="14"/>
      <c r="N3" s="14"/>
    </row>
    <row r="4" spans="1:17" x14ac:dyDescent="0.35">
      <c r="A4" s="15"/>
      <c r="B4" s="147"/>
      <c r="C4" s="154" t="s">
        <v>5</v>
      </c>
      <c r="D4" s="148">
        <v>2011</v>
      </c>
      <c r="E4" s="148">
        <v>2012</v>
      </c>
      <c r="F4" s="148">
        <v>2013</v>
      </c>
      <c r="G4" s="148">
        <v>2014</v>
      </c>
      <c r="H4" s="148">
        <v>2015</v>
      </c>
      <c r="I4" s="148">
        <v>2016</v>
      </c>
      <c r="J4" s="148">
        <v>2017</v>
      </c>
      <c r="K4" s="148">
        <v>2018</v>
      </c>
      <c r="L4" s="149">
        <v>2019</v>
      </c>
      <c r="M4" s="149">
        <v>2020</v>
      </c>
      <c r="N4" s="150">
        <v>2021</v>
      </c>
    </row>
    <row r="5" spans="1:17" ht="28.5" customHeight="1" x14ac:dyDescent="0.35">
      <c r="A5" s="15"/>
      <c r="B5" s="437" t="s">
        <v>63</v>
      </c>
      <c r="C5" s="55" t="s">
        <v>7</v>
      </c>
      <c r="D5" s="28">
        <v>47828.290567507742</v>
      </c>
      <c r="E5" s="29">
        <v>51485.389147828057</v>
      </c>
      <c r="F5" s="29">
        <v>50600.469639370815</v>
      </c>
      <c r="G5" s="29">
        <v>52943.55331840874</v>
      </c>
      <c r="H5" s="29">
        <v>63717.546544219469</v>
      </c>
      <c r="I5" s="29">
        <v>67277.730409164797</v>
      </c>
      <c r="J5" s="29">
        <v>73183.669049109551</v>
      </c>
      <c r="K5" s="29">
        <v>73091.289608164167</v>
      </c>
      <c r="L5" s="29">
        <v>72396.312335118011</v>
      </c>
      <c r="M5" s="56">
        <v>35582.493543921068</v>
      </c>
      <c r="N5" s="30">
        <v>46745.176444219156</v>
      </c>
    </row>
    <row r="6" spans="1:17" ht="28.5" customHeight="1" x14ac:dyDescent="0.35">
      <c r="A6" s="15"/>
      <c r="B6" s="438"/>
      <c r="C6" s="57" t="s">
        <v>119</v>
      </c>
      <c r="D6" s="31">
        <v>8341.3925734281656</v>
      </c>
      <c r="E6" s="32">
        <v>8353.3081226684608</v>
      </c>
      <c r="F6" s="32">
        <v>9923.1745378780033</v>
      </c>
      <c r="G6" s="32">
        <v>10710.957101896489</v>
      </c>
      <c r="H6" s="32">
        <v>13202.889266951544</v>
      </c>
      <c r="I6" s="32">
        <v>14182.223625430397</v>
      </c>
      <c r="J6" s="32">
        <v>14315.896092857171</v>
      </c>
      <c r="K6" s="32">
        <v>15267.018879915693</v>
      </c>
      <c r="L6" s="32">
        <v>15368.365707289333</v>
      </c>
      <c r="M6" s="32">
        <v>5701.6504424993127</v>
      </c>
      <c r="N6" s="33">
        <v>6252.471460120034</v>
      </c>
    </row>
    <row r="7" spans="1:17" ht="21.75" customHeight="1" x14ac:dyDescent="0.35">
      <c r="A7" s="15"/>
      <c r="B7" s="438"/>
      <c r="C7" s="39" t="s">
        <v>64</v>
      </c>
      <c r="D7" s="31">
        <v>11677.745264691403</v>
      </c>
      <c r="E7" s="32">
        <v>12695.096781688912</v>
      </c>
      <c r="F7" s="32">
        <v>12743.060060032993</v>
      </c>
      <c r="G7" s="32">
        <v>14619.859565732933</v>
      </c>
      <c r="H7" s="32">
        <v>16593.091567996573</v>
      </c>
      <c r="I7" s="32">
        <v>17605.998385872528</v>
      </c>
      <c r="J7" s="32">
        <v>18593.171537270406</v>
      </c>
      <c r="K7" s="32">
        <v>18855.44141550839</v>
      </c>
      <c r="L7" s="32">
        <v>18305.551215635638</v>
      </c>
      <c r="M7" s="58">
        <v>10499.863356948114</v>
      </c>
      <c r="N7" s="33">
        <v>12795.99079693639</v>
      </c>
    </row>
    <row r="8" spans="1:17" ht="21.75" customHeight="1" x14ac:dyDescent="0.35">
      <c r="A8" s="15"/>
      <c r="B8" s="438"/>
      <c r="C8" s="43" t="s">
        <v>8</v>
      </c>
      <c r="D8" s="31">
        <v>11871.572853464308</v>
      </c>
      <c r="E8" s="32">
        <v>13149.356208616295</v>
      </c>
      <c r="F8" s="32">
        <v>14172.189847304177</v>
      </c>
      <c r="G8" s="32">
        <v>13373.505311994331</v>
      </c>
      <c r="H8" s="32">
        <v>12880.648326417895</v>
      </c>
      <c r="I8" s="32">
        <v>13569.596040718545</v>
      </c>
      <c r="J8" s="32">
        <v>13990.064295253744</v>
      </c>
      <c r="K8" s="32">
        <v>14662.155926515961</v>
      </c>
      <c r="L8" s="32">
        <v>14720.034778555557</v>
      </c>
      <c r="M8" s="58">
        <v>6468.3765886938345</v>
      </c>
      <c r="N8" s="33">
        <v>6675.2198223035393</v>
      </c>
    </row>
    <row r="9" spans="1:17" ht="21.75" customHeight="1" x14ac:dyDescent="0.35">
      <c r="A9" s="15"/>
      <c r="B9" s="438"/>
      <c r="C9" s="39" t="s">
        <v>10</v>
      </c>
      <c r="D9" s="59">
        <v>15518.031213541632</v>
      </c>
      <c r="E9" s="60">
        <v>16301.079612339689</v>
      </c>
      <c r="F9" s="60">
        <v>18059.726667516778</v>
      </c>
      <c r="G9" s="60">
        <v>18213.143990054617</v>
      </c>
      <c r="H9" s="60">
        <v>18328.453977773836</v>
      </c>
      <c r="I9" s="60">
        <v>20325.71210394326</v>
      </c>
      <c r="J9" s="60">
        <v>19372.013720635267</v>
      </c>
      <c r="K9" s="60">
        <v>18696.900704967258</v>
      </c>
      <c r="L9" s="60">
        <v>18953.378022995694</v>
      </c>
      <c r="M9" s="61">
        <v>9451.3356825620176</v>
      </c>
      <c r="N9" s="62">
        <v>12020.394538414806</v>
      </c>
    </row>
    <row r="10" spans="1:17" ht="21.75" customHeight="1" x14ac:dyDescent="0.35">
      <c r="A10" s="15"/>
      <c r="B10" s="438"/>
      <c r="C10" s="63" t="s">
        <v>11</v>
      </c>
      <c r="D10" s="64">
        <v>95237.032472633262</v>
      </c>
      <c r="E10" s="65">
        <v>101984.22987314142</v>
      </c>
      <c r="F10" s="65">
        <v>105498.62075210277</v>
      </c>
      <c r="G10" s="65">
        <v>109861.01928808712</v>
      </c>
      <c r="H10" s="65">
        <v>124722.62968335932</v>
      </c>
      <c r="I10" s="65">
        <v>132961.26056512955</v>
      </c>
      <c r="J10" s="65">
        <v>139454.81469512617</v>
      </c>
      <c r="K10" s="65">
        <v>140572.80653507146</v>
      </c>
      <c r="L10" s="65">
        <v>139743.64205959425</v>
      </c>
      <c r="M10" s="66">
        <v>67703.719614624351</v>
      </c>
      <c r="N10" s="67">
        <v>84489.253061993921</v>
      </c>
    </row>
    <row r="11" spans="1:17" ht="29.25" customHeight="1" x14ac:dyDescent="0.35">
      <c r="A11" s="15"/>
      <c r="B11" s="437" t="s">
        <v>1</v>
      </c>
      <c r="C11" s="35" t="s">
        <v>7</v>
      </c>
      <c r="D11" s="36">
        <v>6.5146063248320285E-3</v>
      </c>
      <c r="E11" s="37">
        <v>7.6463083604429993E-2</v>
      </c>
      <c r="F11" s="37">
        <v>-1.718777935068927E-2</v>
      </c>
      <c r="G11" s="37">
        <v>4.6305571780994592E-2</v>
      </c>
      <c r="H11" s="37">
        <v>0.20349962460990612</v>
      </c>
      <c r="I11" s="37">
        <v>5.5874465638355852E-2</v>
      </c>
      <c r="J11" s="37">
        <v>8.7784451170193289E-2</v>
      </c>
      <c r="K11" s="37">
        <v>-1.2622958392998207E-3</v>
      </c>
      <c r="L11" s="37">
        <v>-9.5083460255231955E-3</v>
      </c>
      <c r="M11" s="37">
        <v>-0.50850406054921793</v>
      </c>
      <c r="N11" s="38">
        <v>0.31371277806934716</v>
      </c>
    </row>
    <row r="12" spans="1:17" ht="29.25" customHeight="1" x14ac:dyDescent="0.35">
      <c r="A12" s="15"/>
      <c r="B12" s="438"/>
      <c r="C12" s="39" t="s">
        <v>119</v>
      </c>
      <c r="D12" s="40">
        <v>-6.9345773917820042E-2</v>
      </c>
      <c r="E12" s="41">
        <v>1.4284844089764714E-3</v>
      </c>
      <c r="F12" s="41">
        <v>0.18793349798140202</v>
      </c>
      <c r="G12" s="41">
        <v>7.9388159606728737E-2</v>
      </c>
      <c r="H12" s="41">
        <v>0.23265261370655965</v>
      </c>
      <c r="I12" s="41">
        <v>7.4175760977579941E-2</v>
      </c>
      <c r="J12" s="41">
        <v>9.4253532420038866E-3</v>
      </c>
      <c r="K12" s="41">
        <v>6.6438229286469808E-2</v>
      </c>
      <c r="L12" s="41">
        <v>6.6382853241220285E-3</v>
      </c>
      <c r="M12" s="41">
        <v>-0.62900086117842857</v>
      </c>
      <c r="N12" s="42">
        <v>9.6607293480318823E-2</v>
      </c>
    </row>
    <row r="13" spans="1:17" ht="21.75" customHeight="1" x14ac:dyDescent="0.35">
      <c r="A13" s="15"/>
      <c r="B13" s="438"/>
      <c r="C13" s="39" t="s">
        <v>64</v>
      </c>
      <c r="D13" s="40">
        <v>6.2768417125138587E-3</v>
      </c>
      <c r="E13" s="41">
        <v>8.7118831070373881E-2</v>
      </c>
      <c r="F13" s="41">
        <v>3.778094737588944E-3</v>
      </c>
      <c r="G13" s="41">
        <v>0.14728012713259409</v>
      </c>
      <c r="H13" s="41">
        <v>0.1349692856755369</v>
      </c>
      <c r="I13" s="41">
        <v>6.104388767609592E-2</v>
      </c>
      <c r="J13" s="41">
        <v>5.6070273878362276E-2</v>
      </c>
      <c r="K13" s="41">
        <v>1.4105709599476324E-2</v>
      </c>
      <c r="L13" s="41">
        <v>-2.9163475293687569E-2</v>
      </c>
      <c r="M13" s="41">
        <v>-0.42641097046126186</v>
      </c>
      <c r="N13" s="42">
        <v>0.21868164964916925</v>
      </c>
    </row>
    <row r="14" spans="1:17" ht="21.75" customHeight="1" x14ac:dyDescent="0.35">
      <c r="A14" s="15"/>
      <c r="B14" s="438"/>
      <c r="C14" s="43" t="s">
        <v>8</v>
      </c>
      <c r="D14" s="40">
        <v>0.1858473548049393</v>
      </c>
      <c r="E14" s="41">
        <v>0.10763387218561449</v>
      </c>
      <c r="F14" s="41">
        <v>7.7785833957228823E-2</v>
      </c>
      <c r="G14" s="41">
        <v>-5.6355760395191856E-2</v>
      </c>
      <c r="H14" s="41">
        <v>-3.6853238853870707E-2</v>
      </c>
      <c r="I14" s="41">
        <v>5.3487037052912578E-2</v>
      </c>
      <c r="J14" s="41">
        <v>3.098605538982091E-2</v>
      </c>
      <c r="K14" s="41">
        <v>4.8040639204941282E-2</v>
      </c>
      <c r="L14" s="41">
        <v>3.9474994216179837E-3</v>
      </c>
      <c r="M14" s="41">
        <v>-0.56057328083782143</v>
      </c>
      <c r="N14" s="42">
        <v>3.1977611503209102E-2</v>
      </c>
    </row>
    <row r="15" spans="1:17" ht="21.75" customHeight="1" x14ac:dyDescent="0.35">
      <c r="A15" s="15"/>
      <c r="B15" s="438"/>
      <c r="C15" s="39" t="s">
        <v>10</v>
      </c>
      <c r="D15" s="40">
        <v>-5.8129853279088373E-2</v>
      </c>
      <c r="E15" s="41">
        <v>5.0460550570019302E-2</v>
      </c>
      <c r="F15" s="41">
        <v>0.10788531170940474</v>
      </c>
      <c r="G15" s="41">
        <v>8.4949969267134051E-3</v>
      </c>
      <c r="H15" s="41">
        <v>6.3311412780893139E-3</v>
      </c>
      <c r="I15" s="41">
        <v>0.1089703544331353</v>
      </c>
      <c r="J15" s="41">
        <v>-4.6920785772763818E-2</v>
      </c>
      <c r="K15" s="41">
        <v>-3.4849914180520636E-2</v>
      </c>
      <c r="L15" s="41">
        <v>1.3717638130275489E-2</v>
      </c>
      <c r="M15" s="41">
        <v>-0.50133766808771862</v>
      </c>
      <c r="N15" s="42">
        <v>0.27181966043093531</v>
      </c>
    </row>
    <row r="16" spans="1:17" ht="21.75" customHeight="1" x14ac:dyDescent="0.35">
      <c r="A16" s="15"/>
      <c r="B16" s="439"/>
      <c r="C16" s="68" t="s">
        <v>11</v>
      </c>
      <c r="D16" s="69">
        <v>7.0173979887437898E-3</v>
      </c>
      <c r="E16" s="20">
        <v>7.0846363282549785E-2</v>
      </c>
      <c r="F16" s="20">
        <v>3.4460140389675153E-2</v>
      </c>
      <c r="G16" s="20">
        <v>4.1350289746772795E-2</v>
      </c>
      <c r="H16" s="20">
        <v>0.13527646558877082</v>
      </c>
      <c r="I16" s="20">
        <v>6.6055622004492109E-2</v>
      </c>
      <c r="J16" s="20">
        <v>4.8837940482790776E-2</v>
      </c>
      <c r="K16" s="20">
        <v>8.0168751605271815E-3</v>
      </c>
      <c r="L16" s="20">
        <v>-5.8984699524394779E-3</v>
      </c>
      <c r="M16" s="20">
        <v>-0.51551484835530603</v>
      </c>
      <c r="N16" s="21">
        <v>0.24792631103452423</v>
      </c>
    </row>
    <row r="17" spans="2:14" ht="16.25" customHeight="1" x14ac:dyDescent="0.35">
      <c r="B17" s="101"/>
      <c r="C17" s="102"/>
      <c r="D17" s="16"/>
      <c r="E17" s="16"/>
      <c r="F17" s="16"/>
      <c r="G17" s="16"/>
      <c r="H17" s="16"/>
      <c r="I17" s="16"/>
      <c r="J17" s="16"/>
      <c r="K17" s="16"/>
      <c r="L17" s="16"/>
      <c r="M17" s="5"/>
      <c r="N17" s="16"/>
    </row>
    <row r="18" spans="2:14" x14ac:dyDescent="0.35">
      <c r="B18" s="428" t="s">
        <v>134</v>
      </c>
      <c r="C18" s="428"/>
      <c r="D18" s="428"/>
      <c r="E18" s="428"/>
      <c r="F18" s="428"/>
      <c r="G18" s="428"/>
      <c r="H18" s="428"/>
      <c r="I18" s="428"/>
      <c r="J18" s="428"/>
      <c r="K18" s="428"/>
      <c r="L18" s="428"/>
      <c r="M18" s="428"/>
      <c r="N18" s="428"/>
    </row>
    <row r="19" spans="2:14" x14ac:dyDescent="0.35">
      <c r="B19" s="428" t="s">
        <v>146</v>
      </c>
      <c r="C19" s="428"/>
      <c r="D19" s="428"/>
      <c r="E19" s="428"/>
      <c r="F19" s="428"/>
      <c r="G19" s="428"/>
      <c r="H19" s="428"/>
      <c r="I19" s="428"/>
      <c r="J19" s="428"/>
      <c r="K19" s="428"/>
      <c r="L19" s="428"/>
      <c r="M19" s="428"/>
      <c r="N19" s="428"/>
    </row>
    <row r="20" spans="2:14" ht="86" customHeight="1" x14ac:dyDescent="0.35">
      <c r="B20" s="427" t="s">
        <v>190</v>
      </c>
      <c r="C20" s="427"/>
      <c r="D20" s="427"/>
      <c r="E20" s="427"/>
      <c r="F20" s="427"/>
      <c r="G20" s="427"/>
      <c r="H20" s="427"/>
      <c r="I20" s="427"/>
      <c r="J20" s="427"/>
      <c r="K20" s="427"/>
      <c r="L20" s="427"/>
      <c r="M20" s="427"/>
      <c r="N20" s="427"/>
    </row>
    <row r="21" spans="2:14" x14ac:dyDescent="0.35">
      <c r="B21" s="27"/>
    </row>
    <row r="22" spans="2:14" ht="15.5" x14ac:dyDescent="0.35">
      <c r="B22" s="253"/>
    </row>
    <row r="23" spans="2:14" ht="15.5" x14ac:dyDescent="0.35">
      <c r="B23" s="253"/>
    </row>
    <row r="24" spans="2:14" x14ac:dyDescent="0.35">
      <c r="B24" s="254"/>
    </row>
    <row r="25" spans="2:14" x14ac:dyDescent="0.35">
      <c r="B25" s="124"/>
    </row>
  </sheetData>
  <mergeCells count="5">
    <mergeCell ref="B5:B10"/>
    <mergeCell ref="B11:B16"/>
    <mergeCell ref="B20:N20"/>
    <mergeCell ref="B19:N19"/>
    <mergeCell ref="B18:N18"/>
  </mergeCells>
  <pageMargins left="0.23622047244094488" right="0.23622047244094488" top="0.39370078740157483" bottom="0.39370078740157483" header="0.31496062992125984" footer="0.31496062992125984"/>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35"/>
  <sheetViews>
    <sheetView zoomScaleNormal="100" workbookViewId="0"/>
  </sheetViews>
  <sheetFormatPr defaultColWidth="8.81640625" defaultRowHeight="14.5" x14ac:dyDescent="0.35"/>
  <cols>
    <col min="1" max="1" width="9.1796875" style="3" customWidth="1"/>
    <col min="2" max="2" width="10.6328125" style="3" customWidth="1"/>
    <col min="3" max="3" width="21.6328125" style="3" customWidth="1"/>
    <col min="4" max="13" width="9.453125" style="3" customWidth="1"/>
    <col min="14" max="17" width="9.1796875" style="3" customWidth="1"/>
    <col min="18" max="18" width="13" customWidth="1"/>
    <col min="19" max="19" width="21.1796875" customWidth="1"/>
  </cols>
  <sheetData>
    <row r="2" spans="1:17" ht="17.25" customHeight="1" x14ac:dyDescent="0.35">
      <c r="B2" s="100" t="s">
        <v>120</v>
      </c>
      <c r="Q2" s="100"/>
    </row>
    <row r="3" spans="1:17" ht="17.25" customHeight="1" x14ac:dyDescent="0.35">
      <c r="B3" s="100"/>
    </row>
    <row r="4" spans="1:17" x14ac:dyDescent="0.35">
      <c r="A4" s="15"/>
      <c r="B4" s="151"/>
      <c r="C4" s="152" t="s">
        <v>5</v>
      </c>
      <c r="D4" s="153">
        <v>2011</v>
      </c>
      <c r="E4" s="143">
        <v>2012</v>
      </c>
      <c r="F4" s="143">
        <v>2013</v>
      </c>
      <c r="G4" s="143">
        <v>2014</v>
      </c>
      <c r="H4" s="143">
        <v>2015</v>
      </c>
      <c r="I4" s="143">
        <v>2016</v>
      </c>
      <c r="J4" s="143">
        <v>2017</v>
      </c>
      <c r="K4" s="144">
        <v>2018</v>
      </c>
      <c r="L4" s="144">
        <v>2019</v>
      </c>
      <c r="M4" s="144">
        <v>2020</v>
      </c>
      <c r="N4" s="145">
        <v>2021</v>
      </c>
    </row>
    <row r="5" spans="1:17" ht="26" x14ac:dyDescent="0.35">
      <c r="A5" s="15"/>
      <c r="B5" s="437" t="s">
        <v>65</v>
      </c>
      <c r="C5" s="129" t="s">
        <v>7</v>
      </c>
      <c r="D5" s="185">
        <v>1341.11136258335</v>
      </c>
      <c r="E5" s="125">
        <v>1394.5439141421771</v>
      </c>
      <c r="F5" s="125">
        <v>1379.4448130503959</v>
      </c>
      <c r="G5" s="125">
        <v>1397.1017090488106</v>
      </c>
      <c r="H5" s="125">
        <v>1641.7740415679846</v>
      </c>
      <c r="I5" s="125">
        <v>1734.8659538892784</v>
      </c>
      <c r="J5" s="125">
        <v>1969.4434266431876</v>
      </c>
      <c r="K5" s="125">
        <v>2106.4361181554573</v>
      </c>
      <c r="L5" s="93">
        <v>2187.2502039520368</v>
      </c>
      <c r="M5" s="125">
        <v>1186.9025605331369</v>
      </c>
      <c r="N5" s="126">
        <v>1606.195256807978</v>
      </c>
    </row>
    <row r="6" spans="1:17" x14ac:dyDescent="0.35">
      <c r="A6" s="15"/>
      <c r="B6" s="438"/>
      <c r="C6" s="130" t="s">
        <v>119</v>
      </c>
      <c r="D6" s="108">
        <v>254.50750759892892</v>
      </c>
      <c r="E6" s="160">
        <v>264.6258075953856</v>
      </c>
      <c r="F6" s="160">
        <v>296.42900607334229</v>
      </c>
      <c r="G6" s="160">
        <v>310.45824991428015</v>
      </c>
      <c r="H6" s="160">
        <v>352.03429636721427</v>
      </c>
      <c r="I6" s="160">
        <v>357.05435208522886</v>
      </c>
      <c r="J6" s="160">
        <v>365.95040040071586</v>
      </c>
      <c r="K6" s="160">
        <v>407.20612368288386</v>
      </c>
      <c r="L6" s="159">
        <v>422.35142036274414</v>
      </c>
      <c r="M6" s="160">
        <v>160.95318940834829</v>
      </c>
      <c r="N6" s="109">
        <v>183.14740370204689</v>
      </c>
    </row>
    <row r="7" spans="1:17" ht="22.5" customHeight="1" x14ac:dyDescent="0.35">
      <c r="A7" s="15"/>
      <c r="B7" s="438"/>
      <c r="C7" s="131" t="s">
        <v>9</v>
      </c>
      <c r="D7" s="108">
        <v>412.125955007112</v>
      </c>
      <c r="E7" s="160">
        <v>426.98102664845419</v>
      </c>
      <c r="F7" s="160">
        <v>439.15484028109643</v>
      </c>
      <c r="G7" s="160">
        <v>482.93749904270049</v>
      </c>
      <c r="H7" s="160">
        <v>542.96097872752603</v>
      </c>
      <c r="I7" s="160">
        <v>569.07936144593452</v>
      </c>
      <c r="J7" s="160">
        <v>621.48925233779642</v>
      </c>
      <c r="K7" s="160">
        <v>657.81201358314718</v>
      </c>
      <c r="L7" s="159">
        <v>656.49091405303818</v>
      </c>
      <c r="M7" s="160">
        <v>429.85773304390995</v>
      </c>
      <c r="N7" s="109">
        <v>526.61131715538045</v>
      </c>
    </row>
    <row r="8" spans="1:17" ht="22.5" customHeight="1" x14ac:dyDescent="0.35">
      <c r="A8" s="15"/>
      <c r="B8" s="438"/>
      <c r="C8" s="131" t="s">
        <v>8</v>
      </c>
      <c r="D8" s="108">
        <v>780.06312317820948</v>
      </c>
      <c r="E8" s="160">
        <v>804.17657550615581</v>
      </c>
      <c r="F8" s="160">
        <v>852.80122362388556</v>
      </c>
      <c r="G8" s="160">
        <v>801.92357452652413</v>
      </c>
      <c r="H8" s="160">
        <v>802.52688499643659</v>
      </c>
      <c r="I8" s="160">
        <v>854.78428079218122</v>
      </c>
      <c r="J8" s="160">
        <v>891.51215958804255</v>
      </c>
      <c r="K8" s="160">
        <v>942.32626908357429</v>
      </c>
      <c r="L8" s="159">
        <v>1023.7110557703712</v>
      </c>
      <c r="M8" s="160">
        <v>490.26857336449785</v>
      </c>
      <c r="N8" s="109">
        <v>521.25307227517169</v>
      </c>
    </row>
    <row r="9" spans="1:17" ht="22.5" customHeight="1" x14ac:dyDescent="0.35">
      <c r="A9" s="15"/>
      <c r="B9" s="438"/>
      <c r="C9" s="132" t="s">
        <v>10</v>
      </c>
      <c r="D9" s="186">
        <v>723.70445508601938</v>
      </c>
      <c r="E9" s="127">
        <v>736.08117048773329</v>
      </c>
      <c r="F9" s="127">
        <v>786.58215707047668</v>
      </c>
      <c r="G9" s="127">
        <v>775.73815770642057</v>
      </c>
      <c r="H9" s="127">
        <v>790.15477191660511</v>
      </c>
      <c r="I9" s="127">
        <v>885.41154070313132</v>
      </c>
      <c r="J9" s="127">
        <v>876.00237246755489</v>
      </c>
      <c r="K9" s="127">
        <v>875.41725346708313</v>
      </c>
      <c r="L9" s="94">
        <v>904.8122863446921</v>
      </c>
      <c r="M9" s="127">
        <v>491.77668568098579</v>
      </c>
      <c r="N9" s="128">
        <v>621.38980138958323</v>
      </c>
    </row>
    <row r="10" spans="1:17" ht="22.5" customHeight="1" x14ac:dyDescent="0.35">
      <c r="A10" s="15"/>
      <c r="B10" s="439"/>
      <c r="C10" s="34" t="s">
        <v>11</v>
      </c>
      <c r="D10" s="136">
        <v>3511.5124034536202</v>
      </c>
      <c r="E10" s="137">
        <v>3626.4084943799062</v>
      </c>
      <c r="F10" s="137">
        <v>3754.4120400991965</v>
      </c>
      <c r="G10" s="137">
        <v>3768.1591902387358</v>
      </c>
      <c r="H10" s="137">
        <v>4129.4509735757665</v>
      </c>
      <c r="I10" s="137">
        <v>4401.1954889157541</v>
      </c>
      <c r="J10" s="137">
        <v>4724.3976114372972</v>
      </c>
      <c r="K10" s="137">
        <v>4989.1977779721446</v>
      </c>
      <c r="L10" s="12">
        <v>5194.6158804828829</v>
      </c>
      <c r="M10" s="137">
        <v>2759.7587420308787</v>
      </c>
      <c r="N10" s="138">
        <v>3458.59685133016</v>
      </c>
    </row>
    <row r="11" spans="1:17" ht="26" x14ac:dyDescent="0.35">
      <c r="A11" s="15"/>
      <c r="B11" s="437" t="s">
        <v>1</v>
      </c>
      <c r="C11" s="133" t="s">
        <v>7</v>
      </c>
      <c r="D11" s="36">
        <v>1.2298633297252115E-2</v>
      </c>
      <c r="E11" s="37">
        <v>3.9841994520053214E-2</v>
      </c>
      <c r="F11" s="37">
        <v>-1.0827268283673308E-2</v>
      </c>
      <c r="G11" s="37">
        <v>1.2800001733574096E-2</v>
      </c>
      <c r="H11" s="37">
        <v>0.17512850419870607</v>
      </c>
      <c r="I11" s="37">
        <v>5.6702024739278878E-2</v>
      </c>
      <c r="J11" s="37">
        <v>0.13521360092866308</v>
      </c>
      <c r="K11" s="37">
        <v>6.9559089466086688E-2</v>
      </c>
      <c r="L11" s="37">
        <v>3.8365315283022117E-2</v>
      </c>
      <c r="M11" s="37">
        <v>-0.45735400623642419</v>
      </c>
      <c r="N11" s="38">
        <v>0.35326631706523726</v>
      </c>
    </row>
    <row r="12" spans="1:17" x14ac:dyDescent="0.35">
      <c r="A12" s="15"/>
      <c r="B12" s="438"/>
      <c r="C12" s="95" t="s">
        <v>119</v>
      </c>
      <c r="D12" s="40">
        <v>-2.613568944124256E-2</v>
      </c>
      <c r="E12" s="41">
        <v>3.9756391046828377E-2</v>
      </c>
      <c r="F12" s="41">
        <v>0.12018177201591751</v>
      </c>
      <c r="G12" s="41">
        <v>4.732750018892129E-2</v>
      </c>
      <c r="H12" s="41">
        <v>0.13391831740471893</v>
      </c>
      <c r="I12" s="41">
        <v>1.4260132520662383E-2</v>
      </c>
      <c r="J12" s="41">
        <v>2.4915109600354368E-2</v>
      </c>
      <c r="K12" s="41">
        <v>0.11273583315387259</v>
      </c>
      <c r="L12" s="41">
        <v>3.7193194795014595E-2</v>
      </c>
      <c r="M12" s="41">
        <v>-0.61891168906189364</v>
      </c>
      <c r="N12" s="42">
        <v>0.13789235476030548</v>
      </c>
    </row>
    <row r="13" spans="1:17" ht="22.5" customHeight="1" x14ac:dyDescent="0.35">
      <c r="A13" s="15"/>
      <c r="B13" s="438"/>
      <c r="C13" s="134" t="s">
        <v>64</v>
      </c>
      <c r="D13" s="40">
        <v>1.9952533683469831E-2</v>
      </c>
      <c r="E13" s="41">
        <v>3.6044979601165483E-2</v>
      </c>
      <c r="F13" s="41">
        <v>2.8511369060586489E-2</v>
      </c>
      <c r="G13" s="41">
        <v>9.9697543430420588E-2</v>
      </c>
      <c r="H13" s="41">
        <v>0.12428829776897965</v>
      </c>
      <c r="I13" s="41">
        <v>4.8103609175781159E-2</v>
      </c>
      <c r="J13" s="41">
        <v>9.2095926231970937E-2</v>
      </c>
      <c r="K13" s="41">
        <v>5.8444713418162708E-2</v>
      </c>
      <c r="L13" s="41">
        <v>-2.0083238111034962E-3</v>
      </c>
      <c r="M13" s="41">
        <v>-0.34521906725249585</v>
      </c>
      <c r="N13" s="42">
        <v>0.22508280455102825</v>
      </c>
    </row>
    <row r="14" spans="1:17" ht="22.5" customHeight="1" x14ac:dyDescent="0.35">
      <c r="A14" s="15"/>
      <c r="B14" s="438"/>
      <c r="C14" s="134" t="s">
        <v>8</v>
      </c>
      <c r="D14" s="40">
        <v>0.10635787373296668</v>
      </c>
      <c r="E14" s="41">
        <v>3.0912180836982772E-2</v>
      </c>
      <c r="F14" s="41">
        <v>6.0465138625960257E-2</v>
      </c>
      <c r="G14" s="41">
        <v>-5.9659446642398639E-2</v>
      </c>
      <c r="H14" s="41">
        <v>7.5232913593881179E-4</v>
      </c>
      <c r="I14" s="41">
        <v>6.5116068723325871E-2</v>
      </c>
      <c r="J14" s="41">
        <v>4.296742420417865E-2</v>
      </c>
      <c r="K14" s="41">
        <v>5.6997662846250297E-2</v>
      </c>
      <c r="L14" s="41">
        <v>8.636582610176502E-2</v>
      </c>
      <c r="M14" s="41">
        <v>-0.52108696042599933</v>
      </c>
      <c r="N14" s="42">
        <v>6.3199031294298269E-2</v>
      </c>
    </row>
    <row r="15" spans="1:17" ht="22.5" customHeight="1" x14ac:dyDescent="0.35">
      <c r="A15" s="15"/>
      <c r="B15" s="438"/>
      <c r="C15" s="135" t="s">
        <v>10</v>
      </c>
      <c r="D15" s="142">
        <v>-1.798579779089815E-3</v>
      </c>
      <c r="E15" s="140">
        <v>1.7101891959809601E-2</v>
      </c>
      <c r="F15" s="140">
        <v>6.8607904409891507E-2</v>
      </c>
      <c r="G15" s="140">
        <v>-1.3786225973448474E-2</v>
      </c>
      <c r="H15" s="140">
        <v>1.8584381942496231E-2</v>
      </c>
      <c r="I15" s="140">
        <v>0.12055457003122405</v>
      </c>
      <c r="J15" s="140">
        <v>-1.0626886823842718E-2</v>
      </c>
      <c r="K15" s="140">
        <v>-6.6794225547994746E-4</v>
      </c>
      <c r="L15" s="140">
        <v>3.3578311098153568E-2</v>
      </c>
      <c r="M15" s="140">
        <v>-0.45648761284211681</v>
      </c>
      <c r="N15" s="141">
        <v>0.26356091999179698</v>
      </c>
    </row>
    <row r="16" spans="1:17" ht="22.5" customHeight="1" x14ac:dyDescent="0.35">
      <c r="A16" s="15"/>
      <c r="B16" s="439"/>
      <c r="C16" s="19" t="s">
        <v>11</v>
      </c>
      <c r="D16" s="139">
        <v>2.6667650001276577E-2</v>
      </c>
      <c r="E16" s="140">
        <v>3.2719830581627418E-2</v>
      </c>
      <c r="F16" s="140">
        <v>3.5297608065298247E-2</v>
      </c>
      <c r="G16" s="140">
        <v>3.6615986718324667E-3</v>
      </c>
      <c r="H16" s="140">
        <v>9.5880180506423995E-2</v>
      </c>
      <c r="I16" s="140">
        <v>6.580645153045106E-2</v>
      </c>
      <c r="J16" s="140">
        <v>7.3435075387020543E-2</v>
      </c>
      <c r="K16" s="140">
        <v>5.6049509019687971E-2</v>
      </c>
      <c r="L16" s="140">
        <v>4.117257155402454E-2</v>
      </c>
      <c r="M16" s="140">
        <v>-0.46872708097632498</v>
      </c>
      <c r="N16" s="141">
        <v>0.2532243484388832</v>
      </c>
    </row>
    <row r="17" spans="2:17" x14ac:dyDescent="0.35">
      <c r="B17"/>
    </row>
    <row r="18" spans="2:17" x14ac:dyDescent="0.35">
      <c r="B18" s="428" t="s">
        <v>134</v>
      </c>
      <c r="C18" s="428"/>
      <c r="D18" s="428"/>
      <c r="E18" s="428"/>
      <c r="F18" s="428"/>
      <c r="G18" s="428"/>
      <c r="H18" s="428"/>
      <c r="I18" s="428"/>
      <c r="J18" s="428"/>
      <c r="K18" s="428"/>
      <c r="L18" s="428"/>
      <c r="M18" s="428"/>
      <c r="N18" s="428"/>
    </row>
    <row r="19" spans="2:17" x14ac:dyDescent="0.35">
      <c r="B19" s="430" t="s">
        <v>147</v>
      </c>
      <c r="C19" s="430"/>
      <c r="D19" s="430"/>
      <c r="E19" s="430"/>
      <c r="F19" s="430"/>
      <c r="G19" s="430"/>
      <c r="H19" s="430"/>
      <c r="I19" s="430"/>
      <c r="J19" s="430"/>
      <c r="K19" s="430"/>
      <c r="L19" s="430"/>
      <c r="M19" s="430"/>
      <c r="N19" s="430"/>
    </row>
    <row r="20" spans="2:17" x14ac:dyDescent="0.35">
      <c r="P20"/>
      <c r="Q20"/>
    </row>
    <row r="21" spans="2:17" x14ac:dyDescent="0.35">
      <c r="P21"/>
      <c r="Q21"/>
    </row>
    <row r="22" spans="2:17" x14ac:dyDescent="0.35">
      <c r="P22"/>
      <c r="Q22"/>
    </row>
    <row r="23" spans="2:17" x14ac:dyDescent="0.35">
      <c r="P23"/>
      <c r="Q23"/>
    </row>
    <row r="24" spans="2:17" x14ac:dyDescent="0.35">
      <c r="C24" s="44"/>
      <c r="D24" s="45"/>
      <c r="E24" s="45"/>
      <c r="F24" s="45"/>
      <c r="G24" s="45"/>
      <c r="H24" s="45"/>
      <c r="I24" s="45"/>
      <c r="J24" s="45"/>
      <c r="K24" s="45"/>
      <c r="L24" s="45"/>
      <c r="M24" s="45"/>
      <c r="P24"/>
      <c r="Q24"/>
    </row>
    <row r="25" spans="2:17" x14ac:dyDescent="0.35">
      <c r="C25" s="46"/>
      <c r="D25" s="47"/>
      <c r="E25" s="47"/>
      <c r="F25" s="47"/>
      <c r="G25" s="47"/>
      <c r="H25" s="47"/>
      <c r="I25" s="47"/>
      <c r="J25" s="47"/>
      <c r="K25" s="47"/>
      <c r="L25" s="47"/>
      <c r="M25" s="47"/>
      <c r="P25"/>
      <c r="Q25"/>
    </row>
    <row r="26" spans="2:17" x14ac:dyDescent="0.35">
      <c r="C26" s="48"/>
      <c r="D26" s="49"/>
      <c r="E26" s="49"/>
      <c r="F26" s="49"/>
      <c r="G26" s="49"/>
      <c r="H26" s="49"/>
      <c r="I26" s="49"/>
      <c r="J26" s="49"/>
      <c r="K26" s="49"/>
      <c r="L26" s="49"/>
      <c r="M26" s="50"/>
      <c r="P26"/>
      <c r="Q26"/>
    </row>
    <row r="27" spans="2:17" x14ac:dyDescent="0.35">
      <c r="C27" s="48"/>
      <c r="D27" s="49"/>
      <c r="E27" s="49"/>
      <c r="F27" s="49"/>
      <c r="G27" s="49"/>
      <c r="H27" s="49"/>
      <c r="I27" s="49"/>
      <c r="J27" s="49"/>
      <c r="K27" s="49"/>
      <c r="L27" s="49"/>
      <c r="M27" s="50"/>
      <c r="P27"/>
      <c r="Q27"/>
    </row>
    <row r="28" spans="2:17" x14ac:dyDescent="0.35">
      <c r="C28" s="48"/>
      <c r="D28" s="49"/>
      <c r="E28" s="49"/>
      <c r="F28" s="49"/>
      <c r="G28" s="49"/>
      <c r="H28" s="49"/>
      <c r="I28" s="49"/>
      <c r="J28" s="49"/>
      <c r="K28" s="49"/>
      <c r="L28" s="49"/>
      <c r="M28" s="50"/>
      <c r="P28"/>
      <c r="Q28"/>
    </row>
    <row r="29" spans="2:17" x14ac:dyDescent="0.35">
      <c r="C29" s="48"/>
      <c r="D29" s="49"/>
      <c r="E29" s="49"/>
      <c r="F29" s="49"/>
      <c r="G29" s="49"/>
      <c r="H29" s="49"/>
      <c r="I29" s="49"/>
      <c r="J29" s="49"/>
      <c r="K29" s="49"/>
      <c r="L29" s="49"/>
      <c r="M29" s="50"/>
      <c r="P29"/>
      <c r="Q29"/>
    </row>
    <row r="30" spans="2:17" x14ac:dyDescent="0.35">
      <c r="C30" s="51"/>
      <c r="D30" s="51"/>
      <c r="E30" s="51"/>
      <c r="F30" s="51"/>
      <c r="G30" s="51"/>
      <c r="H30" s="51"/>
      <c r="I30" s="51"/>
      <c r="J30" s="51"/>
      <c r="K30" s="51"/>
      <c r="L30" s="51"/>
      <c r="M30" s="51"/>
      <c r="P30"/>
      <c r="Q30"/>
    </row>
    <row r="31" spans="2:17" x14ac:dyDescent="0.35">
      <c r="C31" s="52"/>
      <c r="D31" s="53"/>
      <c r="E31" s="53"/>
      <c r="F31" s="53"/>
      <c r="G31" s="53"/>
      <c r="H31" s="53"/>
      <c r="I31" s="53"/>
      <c r="J31" s="53"/>
      <c r="K31" s="53"/>
      <c r="L31" s="53"/>
      <c r="M31" s="53"/>
      <c r="P31"/>
      <c r="Q31"/>
    </row>
    <row r="32" spans="2:17" x14ac:dyDescent="0.35">
      <c r="C32" s="48"/>
      <c r="D32" s="54"/>
      <c r="E32" s="54"/>
      <c r="F32" s="54"/>
      <c r="G32" s="54"/>
      <c r="H32" s="54"/>
      <c r="I32" s="54"/>
      <c r="J32" s="54"/>
      <c r="K32" s="54"/>
      <c r="L32" s="54"/>
      <c r="M32" s="51"/>
    </row>
    <row r="33" spans="3:13" x14ac:dyDescent="0.35">
      <c r="C33" s="48"/>
      <c r="D33" s="54"/>
      <c r="E33" s="54"/>
      <c r="F33" s="54"/>
      <c r="G33" s="54"/>
      <c r="H33" s="54"/>
      <c r="I33" s="54"/>
      <c r="J33" s="54"/>
      <c r="K33" s="54"/>
      <c r="L33" s="54"/>
      <c r="M33" s="51"/>
    </row>
    <row r="34" spans="3:13" x14ac:dyDescent="0.35">
      <c r="C34" s="48"/>
      <c r="D34" s="54"/>
      <c r="E34" s="54"/>
      <c r="F34" s="54"/>
      <c r="G34" s="54"/>
      <c r="H34" s="54"/>
      <c r="I34" s="54"/>
      <c r="J34" s="54"/>
      <c r="K34" s="54"/>
      <c r="L34" s="54"/>
      <c r="M34" s="51"/>
    </row>
    <row r="35" spans="3:13" x14ac:dyDescent="0.35">
      <c r="C35" s="48"/>
      <c r="D35" s="54"/>
      <c r="E35" s="54"/>
      <c r="F35" s="54"/>
      <c r="G35" s="54"/>
      <c r="H35" s="54"/>
      <c r="I35" s="54"/>
      <c r="J35" s="54"/>
      <c r="K35" s="54"/>
      <c r="L35" s="54"/>
      <c r="M35" s="51"/>
    </row>
  </sheetData>
  <mergeCells count="4">
    <mergeCell ref="B5:B10"/>
    <mergeCell ref="B11:B16"/>
    <mergeCell ref="B18:N18"/>
    <mergeCell ref="B19:N19"/>
  </mergeCells>
  <pageMargins left="0.23622047244094488" right="0.23622047244094488" top="0.39370078740157483" bottom="0.39370078740157483" header="0.31496062992125984" footer="0.31496062992125984"/>
  <pageSetup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29"/>
  <sheetViews>
    <sheetView zoomScaleNormal="100" workbookViewId="0">
      <selection activeCell="D8" sqref="D8"/>
    </sheetView>
  </sheetViews>
  <sheetFormatPr defaultColWidth="8.81640625" defaultRowHeight="14.5" x14ac:dyDescent="0.35"/>
  <cols>
    <col min="1" max="1" width="9.1796875" style="3" customWidth="1"/>
    <col min="2" max="2" width="12.6328125" style="3" customWidth="1"/>
    <col min="3" max="3" width="21.81640625" style="3" customWidth="1"/>
    <col min="4" max="9" width="10" style="3" customWidth="1"/>
    <col min="10" max="11" width="9.1796875" style="3"/>
    <col min="12" max="12" width="8.81640625" style="3" customWidth="1"/>
    <col min="13" max="25" width="8.81640625" customWidth="1"/>
  </cols>
  <sheetData>
    <row r="2" spans="2:32" ht="18.5" x14ac:dyDescent="0.35">
      <c r="B2" s="100" t="s">
        <v>121</v>
      </c>
      <c r="N2" s="440"/>
      <c r="O2" s="440"/>
      <c r="P2" s="440"/>
      <c r="Q2" s="440"/>
      <c r="R2" s="440"/>
      <c r="S2" s="440"/>
      <c r="T2" s="440"/>
      <c r="U2" s="440"/>
      <c r="V2" s="440"/>
      <c r="AA2" s="100"/>
    </row>
    <row r="3" spans="2:32" ht="18.5" x14ac:dyDescent="0.35">
      <c r="B3" s="100"/>
    </row>
    <row r="4" spans="2:32" x14ac:dyDescent="0.35">
      <c r="B4" s="199"/>
      <c r="C4" s="255" t="s">
        <v>66</v>
      </c>
      <c r="D4" s="256">
        <v>2014</v>
      </c>
      <c r="E4" s="257">
        <v>2015</v>
      </c>
      <c r="F4" s="257">
        <v>2016</v>
      </c>
      <c r="G4" s="256">
        <v>2017</v>
      </c>
      <c r="H4" s="256">
        <v>2018</v>
      </c>
      <c r="I4" s="256">
        <v>2019</v>
      </c>
      <c r="J4" s="256">
        <v>2020</v>
      </c>
      <c r="K4" s="258">
        <v>2021</v>
      </c>
      <c r="M4" s="3"/>
    </row>
    <row r="5" spans="2:32" ht="17.5" customHeight="1" x14ac:dyDescent="0.35">
      <c r="B5" s="432" t="s">
        <v>131</v>
      </c>
      <c r="C5" s="24" t="s">
        <v>67</v>
      </c>
      <c r="D5" s="110">
        <v>10557</v>
      </c>
      <c r="E5" s="165">
        <v>11542</v>
      </c>
      <c r="F5" s="165">
        <v>10776.027214299987</v>
      </c>
      <c r="G5" s="231">
        <v>11470.605000899992</v>
      </c>
      <c r="H5" s="165">
        <v>10725</v>
      </c>
      <c r="I5" s="165">
        <v>9907</v>
      </c>
      <c r="J5" s="165">
        <v>7492</v>
      </c>
      <c r="K5" s="166">
        <v>7728</v>
      </c>
      <c r="M5" s="3"/>
      <c r="Z5" s="104"/>
      <c r="AB5" s="104"/>
      <c r="AC5" s="104"/>
      <c r="AD5" s="104"/>
    </row>
    <row r="6" spans="2:32" ht="17.5" customHeight="1" x14ac:dyDescent="0.35">
      <c r="B6" s="433"/>
      <c r="C6" s="259" t="s">
        <v>68</v>
      </c>
      <c r="D6" s="22">
        <v>2531</v>
      </c>
      <c r="E6" s="157">
        <v>2411</v>
      </c>
      <c r="F6" s="157">
        <v>2911.5826993999985</v>
      </c>
      <c r="G6" s="232">
        <v>3103.0751428999984</v>
      </c>
      <c r="H6" s="157">
        <v>2818</v>
      </c>
      <c r="I6" s="157">
        <v>2695</v>
      </c>
      <c r="J6" s="157">
        <v>1791</v>
      </c>
      <c r="K6" s="77">
        <v>1952</v>
      </c>
      <c r="M6" s="3"/>
      <c r="Z6" s="104"/>
      <c r="AA6" s="104"/>
      <c r="AB6" s="104"/>
      <c r="AC6" s="104"/>
      <c r="AD6" s="104"/>
    </row>
    <row r="7" spans="2:32" ht="17.5" customHeight="1" x14ac:dyDescent="0.35">
      <c r="B7" s="433"/>
      <c r="C7" s="259" t="s">
        <v>69</v>
      </c>
      <c r="D7" s="22">
        <v>587</v>
      </c>
      <c r="E7" s="157">
        <v>642</v>
      </c>
      <c r="F7" s="157">
        <v>747.59780699999988</v>
      </c>
      <c r="G7" s="232">
        <v>852.95712959999992</v>
      </c>
      <c r="H7" s="157">
        <v>911</v>
      </c>
      <c r="I7" s="157">
        <v>855</v>
      </c>
      <c r="J7" s="157">
        <v>318</v>
      </c>
      <c r="K7" s="77">
        <v>607</v>
      </c>
      <c r="M7" s="3"/>
      <c r="Z7" s="104"/>
      <c r="AA7" s="104"/>
      <c r="AB7" s="104"/>
      <c r="AC7" s="104"/>
      <c r="AD7" s="104"/>
    </row>
    <row r="8" spans="2:32" ht="17.5" customHeight="1" x14ac:dyDescent="0.35">
      <c r="B8" s="433"/>
      <c r="C8" s="259" t="s">
        <v>70</v>
      </c>
      <c r="D8" s="22">
        <v>128</v>
      </c>
      <c r="E8" s="157">
        <v>79</v>
      </c>
      <c r="F8" s="157">
        <v>165.94594220000002</v>
      </c>
      <c r="G8" s="232">
        <v>94.709555100000003</v>
      </c>
      <c r="H8" s="157">
        <v>169</v>
      </c>
      <c r="I8" s="157">
        <v>128</v>
      </c>
      <c r="J8" s="157">
        <v>66</v>
      </c>
      <c r="K8" s="77">
        <v>164</v>
      </c>
      <c r="M8" s="3"/>
      <c r="Z8" s="104"/>
      <c r="AA8" s="104"/>
      <c r="AB8" s="104"/>
      <c r="AC8" s="104"/>
      <c r="AD8" s="104"/>
    </row>
    <row r="9" spans="2:32" ht="17.5" customHeight="1" x14ac:dyDescent="0.35">
      <c r="B9" s="433"/>
      <c r="C9" s="259" t="s">
        <v>71</v>
      </c>
      <c r="D9" s="22">
        <v>328</v>
      </c>
      <c r="E9" s="157">
        <v>318</v>
      </c>
      <c r="F9" s="157">
        <v>389.15880340000024</v>
      </c>
      <c r="G9" s="232">
        <v>467.08793250000002</v>
      </c>
      <c r="H9" s="157">
        <v>420</v>
      </c>
      <c r="I9" s="157">
        <v>293</v>
      </c>
      <c r="J9" s="157">
        <v>122</v>
      </c>
      <c r="K9" s="77">
        <v>208</v>
      </c>
      <c r="M9" s="3"/>
      <c r="Z9" s="104"/>
      <c r="AA9" s="104"/>
      <c r="AB9" s="104"/>
      <c r="AC9" s="104"/>
      <c r="AD9" s="104"/>
    </row>
    <row r="10" spans="2:32" ht="17.5" customHeight="1" x14ac:dyDescent="0.35">
      <c r="B10" s="433"/>
      <c r="C10" s="80" t="s">
        <v>72</v>
      </c>
      <c r="D10" s="22">
        <v>93</v>
      </c>
      <c r="E10" s="157">
        <v>74</v>
      </c>
      <c r="F10" s="157">
        <v>88.147981500000014</v>
      </c>
      <c r="G10" s="232">
        <v>58.396094999999995</v>
      </c>
      <c r="H10" s="157">
        <v>79</v>
      </c>
      <c r="I10" s="157">
        <v>91</v>
      </c>
      <c r="J10" s="157">
        <v>26</v>
      </c>
      <c r="K10" s="77">
        <v>34</v>
      </c>
      <c r="M10" s="3"/>
      <c r="Z10" s="104"/>
      <c r="AA10" s="104"/>
      <c r="AB10" s="104"/>
      <c r="AC10" s="104"/>
      <c r="AD10" s="104"/>
    </row>
    <row r="11" spans="2:32" ht="17.5" customHeight="1" x14ac:dyDescent="0.35">
      <c r="B11" s="434"/>
      <c r="C11" s="19" t="s">
        <v>136</v>
      </c>
      <c r="D11" s="246">
        <v>14223</v>
      </c>
      <c r="E11" s="247">
        <v>15067</v>
      </c>
      <c r="F11" s="247">
        <v>15078.460447799986</v>
      </c>
      <c r="G11" s="410">
        <v>16046.83085599999</v>
      </c>
      <c r="H11" s="247">
        <v>15129</v>
      </c>
      <c r="I11" s="247">
        <v>13968</v>
      </c>
      <c r="J11" s="247">
        <v>9815</v>
      </c>
      <c r="K11" s="260">
        <v>10693</v>
      </c>
      <c r="M11" s="3"/>
      <c r="Z11" s="104"/>
      <c r="AA11" s="104"/>
      <c r="AB11" s="104"/>
      <c r="AC11" s="104"/>
      <c r="AD11" s="104"/>
    </row>
    <row r="12" spans="2:32" ht="17.5" customHeight="1" x14ac:dyDescent="0.35">
      <c r="B12" s="432" t="s">
        <v>1</v>
      </c>
      <c r="C12" s="261" t="s">
        <v>67</v>
      </c>
      <c r="D12" s="262" t="s">
        <v>2</v>
      </c>
      <c r="E12" s="263">
        <f>E5/D5-1</f>
        <v>9.3303021691768517E-2</v>
      </c>
      <c r="F12" s="263">
        <f t="shared" ref="F12:G12" si="0">F5/E5-1</f>
        <v>-6.6363956480680386E-2</v>
      </c>
      <c r="G12" s="408">
        <f t="shared" si="0"/>
        <v>6.4455830779481138E-2</v>
      </c>
      <c r="H12" s="263" t="s">
        <v>2</v>
      </c>
      <c r="I12" s="263">
        <f>I5/H5-1</f>
        <v>-7.6270396270396223E-2</v>
      </c>
      <c r="J12" s="263">
        <f t="shared" ref="J12:K12" si="1">J5/I5-1</f>
        <v>-0.2437670334107197</v>
      </c>
      <c r="K12" s="264">
        <f t="shared" si="1"/>
        <v>3.1500266951414835E-2</v>
      </c>
      <c r="M12" s="3"/>
      <c r="Z12" s="81"/>
      <c r="AA12" s="104"/>
      <c r="AB12" s="81"/>
      <c r="AC12" s="81"/>
      <c r="AD12" s="81"/>
      <c r="AE12" s="81"/>
      <c r="AF12" s="81"/>
    </row>
    <row r="13" spans="2:32" ht="17.5" customHeight="1" x14ac:dyDescent="0.35">
      <c r="B13" s="433"/>
      <c r="C13" s="265" t="s">
        <v>68</v>
      </c>
      <c r="D13" s="204" t="s">
        <v>2</v>
      </c>
      <c r="E13" s="205">
        <f t="shared" ref="E13:G13" si="2">E6/D6-1</f>
        <v>-4.7412090082971203E-2</v>
      </c>
      <c r="F13" s="205">
        <f t="shared" si="2"/>
        <v>0.2076245124014926</v>
      </c>
      <c r="G13" s="401">
        <f t="shared" si="2"/>
        <v>6.5769192659189013E-2</v>
      </c>
      <c r="H13" s="205" t="s">
        <v>2</v>
      </c>
      <c r="I13" s="205">
        <f t="shared" ref="I13:K13" si="3">I6/H6-1</f>
        <v>-4.3647977288857387E-2</v>
      </c>
      <c r="J13" s="205">
        <f t="shared" si="3"/>
        <v>-0.33543599257884971</v>
      </c>
      <c r="K13" s="206">
        <f t="shared" si="3"/>
        <v>8.9893914014516962E-2</v>
      </c>
      <c r="M13" s="3"/>
      <c r="Z13" s="81"/>
      <c r="AA13" s="81"/>
      <c r="AB13" s="81"/>
      <c r="AC13" s="81"/>
      <c r="AD13" s="81"/>
      <c r="AE13" s="4"/>
    </row>
    <row r="14" spans="2:32" ht="17.5" customHeight="1" x14ac:dyDescent="0.35">
      <c r="B14" s="433"/>
      <c r="C14" s="265" t="s">
        <v>69</v>
      </c>
      <c r="D14" s="204" t="s">
        <v>2</v>
      </c>
      <c r="E14" s="205">
        <f t="shared" ref="E14:G14" si="4">E7/D7-1</f>
        <v>9.3696763202725686E-2</v>
      </c>
      <c r="F14" s="205">
        <f t="shared" si="4"/>
        <v>0.16448256542056061</v>
      </c>
      <c r="G14" s="401">
        <f t="shared" si="4"/>
        <v>0.14093048643734196</v>
      </c>
      <c r="H14" s="205" t="s">
        <v>2</v>
      </c>
      <c r="I14" s="205">
        <f t="shared" ref="I14:K14" si="5">I7/H7-1</f>
        <v>-6.1470911086717872E-2</v>
      </c>
      <c r="J14" s="205">
        <f t="shared" si="5"/>
        <v>-0.62807017543859645</v>
      </c>
      <c r="K14" s="206">
        <f t="shared" si="5"/>
        <v>0.90880503144654079</v>
      </c>
      <c r="M14" s="3"/>
      <c r="Z14" s="81"/>
      <c r="AA14" s="81"/>
      <c r="AB14" s="81"/>
      <c r="AC14" s="81"/>
      <c r="AD14" s="81"/>
      <c r="AE14" s="4"/>
    </row>
    <row r="15" spans="2:32" ht="17.5" customHeight="1" x14ac:dyDescent="0.35">
      <c r="B15" s="433"/>
      <c r="C15" s="265" t="s">
        <v>70</v>
      </c>
      <c r="D15" s="204" t="s">
        <v>2</v>
      </c>
      <c r="E15" s="205">
        <f t="shared" ref="E15:G15" si="6">E8/D8-1</f>
        <v>-0.3828125</v>
      </c>
      <c r="F15" s="205">
        <f t="shared" si="6"/>
        <v>1.1005815468354432</v>
      </c>
      <c r="G15" s="401">
        <f t="shared" si="6"/>
        <v>-0.42927465508102081</v>
      </c>
      <c r="H15" s="205" t="s">
        <v>2</v>
      </c>
      <c r="I15" s="205">
        <f t="shared" ref="I15:K15" si="7">I8/H8-1</f>
        <v>-0.24260355029585801</v>
      </c>
      <c r="J15" s="205">
        <f t="shared" si="7"/>
        <v>-0.484375</v>
      </c>
      <c r="K15" s="206">
        <f t="shared" si="7"/>
        <v>1.4848484848484849</v>
      </c>
      <c r="M15" s="3"/>
      <c r="Z15" s="81"/>
      <c r="AA15" s="81"/>
      <c r="AB15" s="81"/>
      <c r="AC15" s="81"/>
      <c r="AD15" s="81"/>
      <c r="AE15" s="4"/>
    </row>
    <row r="16" spans="2:32" ht="17.5" customHeight="1" x14ac:dyDescent="0.35">
      <c r="B16" s="433"/>
      <c r="C16" s="265" t="s">
        <v>71</v>
      </c>
      <c r="D16" s="204" t="s">
        <v>2</v>
      </c>
      <c r="E16" s="205">
        <f t="shared" ref="E16:G17" si="8">E9/D9-1</f>
        <v>-3.0487804878048808E-2</v>
      </c>
      <c r="F16" s="205">
        <f t="shared" si="8"/>
        <v>0.22376982201257944</v>
      </c>
      <c r="G16" s="401">
        <f t="shared" si="8"/>
        <v>0.20025020228027501</v>
      </c>
      <c r="H16" s="205" t="s">
        <v>2</v>
      </c>
      <c r="I16" s="205">
        <f t="shared" ref="I16:K16" si="9">I9/H9-1</f>
        <v>-0.30238095238095242</v>
      </c>
      <c r="J16" s="205">
        <f t="shared" si="9"/>
        <v>-0.58361774744027306</v>
      </c>
      <c r="K16" s="206">
        <f t="shared" si="9"/>
        <v>0.70491803278688514</v>
      </c>
      <c r="M16" s="3"/>
      <c r="Z16" s="81"/>
      <c r="AA16" s="81"/>
      <c r="AB16" s="81"/>
      <c r="AC16" s="81"/>
      <c r="AD16" s="81"/>
      <c r="AE16" s="4"/>
    </row>
    <row r="17" spans="2:31" ht="17.5" customHeight="1" x14ac:dyDescent="0.35">
      <c r="B17" s="433"/>
      <c r="C17" s="265" t="s">
        <v>72</v>
      </c>
      <c r="D17" s="204" t="s">
        <v>2</v>
      </c>
      <c r="E17" s="205">
        <f>E10/D10-1</f>
        <v>-0.20430107526881724</v>
      </c>
      <c r="F17" s="205">
        <f t="shared" si="8"/>
        <v>0.19118893918918944</v>
      </c>
      <c r="G17" s="401">
        <f t="shared" si="8"/>
        <v>-0.33752203957160398</v>
      </c>
      <c r="H17" s="205" t="s">
        <v>2</v>
      </c>
      <c r="I17" s="205">
        <f t="shared" ref="I17:K17" si="10">I10/H10-1</f>
        <v>0.15189873417721511</v>
      </c>
      <c r="J17" s="205">
        <f t="shared" si="10"/>
        <v>-0.7142857142857143</v>
      </c>
      <c r="K17" s="206">
        <f t="shared" si="10"/>
        <v>0.30769230769230771</v>
      </c>
      <c r="L17"/>
      <c r="Z17" s="81"/>
      <c r="AA17" s="81"/>
      <c r="AB17" s="81"/>
      <c r="AC17" s="81"/>
      <c r="AD17" s="81"/>
      <c r="AE17" s="4"/>
    </row>
    <row r="18" spans="2:31" ht="17.5" customHeight="1" x14ac:dyDescent="0.35">
      <c r="B18" s="434"/>
      <c r="C18" s="266" t="s">
        <v>136</v>
      </c>
      <c r="D18" s="267" t="s">
        <v>2</v>
      </c>
      <c r="E18" s="268">
        <f>E11/D11-1</f>
        <v>5.9340504816142836E-2</v>
      </c>
      <c r="F18" s="268">
        <f t="shared" ref="F18:G18" si="11">F11/E11-1</f>
        <v>7.6063236211498797E-4</v>
      </c>
      <c r="G18" s="409">
        <f t="shared" si="11"/>
        <v>6.4222100893682077E-2</v>
      </c>
      <c r="H18" s="268" t="s">
        <v>2</v>
      </c>
      <c r="I18" s="268">
        <f>I11/H11-1</f>
        <v>-7.6740035693039887E-2</v>
      </c>
      <c r="J18" s="268">
        <f t="shared" ref="J18:K18" si="12">J11/I11-1</f>
        <v>-0.29732245131729673</v>
      </c>
      <c r="K18" s="269">
        <f t="shared" si="12"/>
        <v>8.9454915944982227E-2</v>
      </c>
      <c r="L18"/>
      <c r="Z18" s="81"/>
      <c r="AA18" s="81"/>
      <c r="AB18" s="81"/>
      <c r="AC18" s="81"/>
      <c r="AD18" s="81"/>
      <c r="AE18" s="4"/>
    </row>
    <row r="19" spans="2:31" x14ac:dyDescent="0.35">
      <c r="B19" s="101"/>
      <c r="C19" s="270"/>
      <c r="D19" s="205"/>
      <c r="E19" s="205"/>
      <c r="F19" s="205"/>
      <c r="G19" s="205"/>
      <c r="H19" s="205"/>
      <c r="I19" s="205"/>
      <c r="K19"/>
      <c r="L19"/>
      <c r="Z19" s="4"/>
      <c r="AA19" s="81"/>
      <c r="AB19" s="4"/>
      <c r="AC19" s="4"/>
      <c r="AD19" s="4"/>
      <c r="AE19" s="4"/>
    </row>
    <row r="20" spans="2:31" ht="19" customHeight="1" x14ac:dyDescent="0.35">
      <c r="B20" s="427" t="s">
        <v>191</v>
      </c>
      <c r="C20" s="427"/>
      <c r="D20" s="427"/>
      <c r="E20" s="427"/>
      <c r="F20" s="427"/>
      <c r="G20" s="427"/>
      <c r="H20" s="427"/>
      <c r="I20" s="427"/>
      <c r="J20" s="427"/>
      <c r="K20" s="427"/>
      <c r="L20"/>
      <c r="AA20" s="4"/>
    </row>
    <row r="21" spans="2:31" ht="18" customHeight="1" x14ac:dyDescent="0.35">
      <c r="B21" s="427" t="s">
        <v>173</v>
      </c>
      <c r="C21" s="427"/>
      <c r="D21" s="427"/>
      <c r="E21" s="427"/>
      <c r="F21" s="427"/>
      <c r="G21" s="427"/>
      <c r="H21" s="427"/>
      <c r="I21" s="427"/>
      <c r="J21" s="427"/>
      <c r="K21" s="427"/>
      <c r="L21" s="26"/>
      <c r="M21" s="26"/>
    </row>
    <row r="22" spans="2:31" ht="43.25" customHeight="1" x14ac:dyDescent="0.35">
      <c r="B22" s="427" t="s">
        <v>174</v>
      </c>
      <c r="C22" s="427"/>
      <c r="D22" s="427"/>
      <c r="E22" s="427"/>
      <c r="F22" s="427"/>
      <c r="G22" s="427"/>
      <c r="H22" s="427"/>
      <c r="I22" s="427"/>
      <c r="J22" s="427"/>
      <c r="K22" s="427"/>
      <c r="L22" s="26"/>
      <c r="M22" s="26"/>
    </row>
    <row r="23" spans="2:31" ht="15" customHeight="1" x14ac:dyDescent="0.35">
      <c r="B23" s="427" t="s">
        <v>133</v>
      </c>
      <c r="C23" s="427"/>
      <c r="D23" s="427"/>
      <c r="E23" s="427"/>
      <c r="F23" s="427"/>
      <c r="G23" s="427"/>
      <c r="H23" s="427"/>
      <c r="I23" s="427"/>
      <c r="J23" s="427"/>
      <c r="K23" s="427"/>
      <c r="L23" s="27"/>
      <c r="M23" s="27"/>
    </row>
    <row r="24" spans="2:31" x14ac:dyDescent="0.35">
      <c r="B24" s="25"/>
      <c r="H24"/>
      <c r="I24"/>
      <c r="J24"/>
      <c r="K24"/>
      <c r="L24"/>
    </row>
    <row r="25" spans="2:31" x14ac:dyDescent="0.35">
      <c r="H25"/>
      <c r="I25"/>
      <c r="J25"/>
      <c r="K25"/>
      <c r="L25"/>
    </row>
    <row r="26" spans="2:31" x14ac:dyDescent="0.35">
      <c r="K26"/>
      <c r="L26"/>
    </row>
    <row r="27" spans="2:31" x14ac:dyDescent="0.35">
      <c r="K27"/>
      <c r="L27"/>
    </row>
    <row r="28" spans="2:31" x14ac:dyDescent="0.35">
      <c r="K28"/>
      <c r="L28"/>
    </row>
    <row r="29" spans="2:31" x14ac:dyDescent="0.35">
      <c r="K29"/>
      <c r="L29"/>
    </row>
  </sheetData>
  <mergeCells count="7">
    <mergeCell ref="B22:K22"/>
    <mergeCell ref="B23:K23"/>
    <mergeCell ref="N2:V2"/>
    <mergeCell ref="B5:B11"/>
    <mergeCell ref="B12:B18"/>
    <mergeCell ref="B20:K20"/>
    <mergeCell ref="B21:K21"/>
  </mergeCells>
  <pageMargins left="0.23622047244094488" right="0.23622047244094488" top="0.39370078740157483" bottom="0.39370078740157483" header="0.31496062992125984" footer="0.31496062992125984"/>
  <pageSetup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U23"/>
  <sheetViews>
    <sheetView zoomScale="90" zoomScaleNormal="90" workbookViewId="0"/>
  </sheetViews>
  <sheetFormatPr defaultColWidth="9.1796875" defaultRowHeight="14.5" x14ac:dyDescent="0.35"/>
  <cols>
    <col min="1" max="1" width="9.1796875" style="3"/>
    <col min="2" max="2" width="12.6328125" style="3" customWidth="1"/>
    <col min="3" max="3" width="21.81640625" style="3" customWidth="1"/>
    <col min="4" max="9" width="10" style="3" customWidth="1"/>
    <col min="10" max="21" width="9.1796875" style="3"/>
  </cols>
  <sheetData>
    <row r="2" spans="1:19" ht="18.5" x14ac:dyDescent="0.35">
      <c r="B2" s="100" t="s">
        <v>122</v>
      </c>
      <c r="M2" s="100"/>
      <c r="N2" s="100"/>
    </row>
    <row r="3" spans="1:19" ht="18.5" x14ac:dyDescent="0.35">
      <c r="B3" s="100"/>
    </row>
    <row r="4" spans="1:19" x14ac:dyDescent="0.35">
      <c r="B4" s="199"/>
      <c r="C4" s="255" t="s">
        <v>66</v>
      </c>
      <c r="D4" s="256">
        <v>2014</v>
      </c>
      <c r="E4" s="257">
        <v>2015</v>
      </c>
      <c r="F4" s="256">
        <v>2016</v>
      </c>
      <c r="G4" s="256">
        <v>2017</v>
      </c>
      <c r="H4" s="256">
        <v>2018</v>
      </c>
      <c r="I4" s="256">
        <v>2019</v>
      </c>
      <c r="J4" s="256">
        <v>2020</v>
      </c>
      <c r="K4" s="258">
        <v>2021</v>
      </c>
    </row>
    <row r="5" spans="1:19" ht="17.5" customHeight="1" x14ac:dyDescent="0.35">
      <c r="A5" s="15"/>
      <c r="B5" s="433" t="s">
        <v>130</v>
      </c>
      <c r="C5" s="271" t="s">
        <v>67</v>
      </c>
      <c r="D5" s="272">
        <v>3218</v>
      </c>
      <c r="E5" s="273">
        <v>3351</v>
      </c>
      <c r="F5" s="273">
        <v>3225.4872476991895</v>
      </c>
      <c r="G5" s="404">
        <v>4655.0259999999998</v>
      </c>
      <c r="H5" s="273">
        <v>4412.7510000000002</v>
      </c>
      <c r="I5" s="273">
        <v>4412.7510000000002</v>
      </c>
      <c r="J5" s="273">
        <v>3135.5430000000001</v>
      </c>
      <c r="K5" s="274">
        <v>4093.6410000000001</v>
      </c>
      <c r="L5" s="105"/>
      <c r="M5" s="105"/>
      <c r="Q5" s="25"/>
      <c r="R5" s="25"/>
      <c r="S5" s="25"/>
    </row>
    <row r="6" spans="1:19" ht="17.5" customHeight="1" x14ac:dyDescent="0.35">
      <c r="A6" s="15"/>
      <c r="B6" s="433"/>
      <c r="C6" s="259" t="s">
        <v>68</v>
      </c>
      <c r="D6" s="275">
        <v>1208</v>
      </c>
      <c r="E6" s="276">
        <v>1380</v>
      </c>
      <c r="F6" s="276">
        <v>1393.9847095554019</v>
      </c>
      <c r="G6" s="405">
        <v>1630.713</v>
      </c>
      <c r="H6" s="276">
        <v>1608.8620000000001</v>
      </c>
      <c r="I6" s="276">
        <v>1608.8620000000001</v>
      </c>
      <c r="J6" s="276">
        <v>1035.6199999999999</v>
      </c>
      <c r="K6" s="277">
        <v>1517.7180000000001</v>
      </c>
      <c r="L6" s="105"/>
      <c r="M6" s="105"/>
    </row>
    <row r="7" spans="1:19" ht="17.5" customHeight="1" x14ac:dyDescent="0.35">
      <c r="A7" s="15"/>
      <c r="B7" s="433"/>
      <c r="C7" s="259" t="s">
        <v>69</v>
      </c>
      <c r="D7" s="275">
        <v>494</v>
      </c>
      <c r="E7" s="276">
        <v>624</v>
      </c>
      <c r="F7" s="276">
        <v>808.68080469670008</v>
      </c>
      <c r="G7" s="405">
        <v>992.995</v>
      </c>
      <c r="H7" s="276">
        <v>1291.4459999999999</v>
      </c>
      <c r="I7" s="276">
        <v>1291.4459999999999</v>
      </c>
      <c r="J7" s="276">
        <v>378.15100000000001</v>
      </c>
      <c r="K7" s="277">
        <v>1062.143</v>
      </c>
      <c r="L7" s="105"/>
      <c r="M7" s="105"/>
      <c r="S7" s="25"/>
    </row>
    <row r="8" spans="1:19" ht="17.5" customHeight="1" x14ac:dyDescent="0.35">
      <c r="A8" s="15"/>
      <c r="B8" s="433"/>
      <c r="C8" s="259" t="s">
        <v>70</v>
      </c>
      <c r="D8" s="275">
        <v>152</v>
      </c>
      <c r="E8" s="276">
        <v>101</v>
      </c>
      <c r="F8" s="276">
        <v>224.57852896609998</v>
      </c>
      <c r="G8" s="405">
        <v>197.81</v>
      </c>
      <c r="H8" s="276">
        <v>172.28200000000001</v>
      </c>
      <c r="I8" s="276">
        <v>172.28200000000001</v>
      </c>
      <c r="J8" s="276">
        <v>109.55200000000001</v>
      </c>
      <c r="K8" s="277">
        <v>255.185</v>
      </c>
      <c r="L8" s="105"/>
      <c r="M8" s="105"/>
      <c r="N8" s="105"/>
      <c r="O8" s="105"/>
      <c r="P8" s="105"/>
    </row>
    <row r="9" spans="1:19" ht="17.5" customHeight="1" x14ac:dyDescent="0.35">
      <c r="A9" s="15"/>
      <c r="B9" s="433"/>
      <c r="C9" s="259" t="s">
        <v>71</v>
      </c>
      <c r="D9" s="275">
        <v>283</v>
      </c>
      <c r="E9" s="276">
        <v>264</v>
      </c>
      <c r="F9" s="276">
        <v>270.63677213810007</v>
      </c>
      <c r="G9" s="405">
        <v>323.19900000000001</v>
      </c>
      <c r="H9" s="276">
        <v>322.11</v>
      </c>
      <c r="I9" s="276">
        <v>322.11</v>
      </c>
      <c r="J9" s="276">
        <v>122.946</v>
      </c>
      <c r="K9" s="277">
        <v>220.03100000000001</v>
      </c>
      <c r="L9" s="105"/>
      <c r="M9" s="105"/>
      <c r="N9" s="105"/>
      <c r="O9" s="105"/>
      <c r="P9" s="105"/>
    </row>
    <row r="10" spans="1:19" ht="17.5" customHeight="1" x14ac:dyDescent="0.35">
      <c r="A10" s="15"/>
      <c r="B10" s="433"/>
      <c r="C10" s="80" t="s">
        <v>72</v>
      </c>
      <c r="D10" s="278">
        <v>82</v>
      </c>
      <c r="E10" s="279">
        <v>90</v>
      </c>
      <c r="F10" s="279">
        <v>61.070594691099991</v>
      </c>
      <c r="G10" s="406">
        <v>85.477999999999994</v>
      </c>
      <c r="H10" s="279">
        <v>99.822999999999993</v>
      </c>
      <c r="I10" s="279">
        <v>99.822999999999993</v>
      </c>
      <c r="J10" s="279">
        <v>33.061</v>
      </c>
      <c r="K10" s="280">
        <v>58.249000000000002</v>
      </c>
      <c r="L10" s="105"/>
      <c r="M10" s="105"/>
      <c r="N10" s="105"/>
      <c r="O10" s="105"/>
      <c r="P10" s="105"/>
    </row>
    <row r="11" spans="1:19" ht="17.5" customHeight="1" x14ac:dyDescent="0.35">
      <c r="A11" s="15"/>
      <c r="B11" s="434"/>
      <c r="C11" s="19" t="s">
        <v>136</v>
      </c>
      <c r="D11" s="281">
        <v>5437</v>
      </c>
      <c r="E11" s="282">
        <v>5810</v>
      </c>
      <c r="F11" s="282">
        <v>6299.1022686351898</v>
      </c>
      <c r="G11" s="407">
        <v>7891.98</v>
      </c>
      <c r="H11" s="282">
        <v>7907.277</v>
      </c>
      <c r="I11" s="282">
        <v>7907.277</v>
      </c>
      <c r="J11" s="282">
        <v>4814.8720000000003</v>
      </c>
      <c r="K11" s="283">
        <v>7206.9650000000001</v>
      </c>
      <c r="L11" s="105"/>
      <c r="M11" s="105"/>
      <c r="N11" s="105"/>
      <c r="O11" s="105"/>
      <c r="P11" s="105"/>
    </row>
    <row r="12" spans="1:19" ht="17.5" customHeight="1" x14ac:dyDescent="0.35">
      <c r="B12" s="432" t="s">
        <v>1</v>
      </c>
      <c r="C12" s="241" t="s">
        <v>67</v>
      </c>
      <c r="D12" s="284" t="s">
        <v>2</v>
      </c>
      <c r="E12" s="263">
        <f>E5/D5-1</f>
        <v>4.1330018645121092E-2</v>
      </c>
      <c r="F12" s="263">
        <f t="shared" ref="F12:G12" si="0">F5/E5-1</f>
        <v>-3.7455312533813956E-2</v>
      </c>
      <c r="G12" s="408">
        <f t="shared" si="0"/>
        <v>0.44320086936339043</v>
      </c>
      <c r="H12" s="263" t="s">
        <v>2</v>
      </c>
      <c r="I12" s="263">
        <f>I5/H5-1</f>
        <v>0</v>
      </c>
      <c r="J12" s="263">
        <f t="shared" ref="J12:K12" si="1">J5/I5-1</f>
        <v>-0.289435773738423</v>
      </c>
      <c r="K12" s="264">
        <f t="shared" si="1"/>
        <v>0.30556047230096994</v>
      </c>
      <c r="L12" s="81"/>
      <c r="M12" s="81"/>
      <c r="N12" s="81"/>
      <c r="O12" s="81"/>
      <c r="P12" s="81"/>
    </row>
    <row r="13" spans="1:19" ht="17.5" customHeight="1" x14ac:dyDescent="0.35">
      <c r="B13" s="433"/>
      <c r="C13" s="210" t="s">
        <v>68</v>
      </c>
      <c r="D13" s="285" t="s">
        <v>2</v>
      </c>
      <c r="E13" s="205">
        <f>E6/D6-1</f>
        <v>0.14238410596026485</v>
      </c>
      <c r="F13" s="205">
        <f t="shared" ref="F13:G13" si="2">F6/E6-1</f>
        <v>1.0133847503914328E-2</v>
      </c>
      <c r="G13" s="401">
        <f t="shared" si="2"/>
        <v>0.16982129633265508</v>
      </c>
      <c r="H13" s="205" t="s">
        <v>2</v>
      </c>
      <c r="I13" s="205">
        <f>I6/H6-1</f>
        <v>0</v>
      </c>
      <c r="J13" s="205">
        <f t="shared" ref="J13:K13" si="3">J6/I6-1</f>
        <v>-0.35630277798841681</v>
      </c>
      <c r="K13" s="206">
        <f t="shared" si="3"/>
        <v>0.46551630907089492</v>
      </c>
      <c r="L13" s="81"/>
      <c r="M13" s="81"/>
      <c r="N13" s="81"/>
      <c r="O13" s="81"/>
      <c r="P13" s="81"/>
    </row>
    <row r="14" spans="1:19" ht="17.5" customHeight="1" x14ac:dyDescent="0.35">
      <c r="B14" s="433"/>
      <c r="C14" s="210" t="s">
        <v>69</v>
      </c>
      <c r="D14" s="285" t="s">
        <v>2</v>
      </c>
      <c r="E14" s="205">
        <f t="shared" ref="E14:G16" si="4">E7/D7-1</f>
        <v>0.26315789473684204</v>
      </c>
      <c r="F14" s="205">
        <f t="shared" si="4"/>
        <v>0.2959628280395834</v>
      </c>
      <c r="G14" s="401">
        <f t="shared" si="4"/>
        <v>0.22791958734871653</v>
      </c>
      <c r="H14" s="205" t="s">
        <v>2</v>
      </c>
      <c r="I14" s="205">
        <f t="shared" ref="I14:K16" si="5">I7/H7-1</f>
        <v>0</v>
      </c>
      <c r="J14" s="205">
        <f t="shared" si="5"/>
        <v>-0.70718791184455254</v>
      </c>
      <c r="K14" s="206">
        <f t="shared" si="5"/>
        <v>1.8087800904929514</v>
      </c>
      <c r="L14" s="81"/>
      <c r="M14" s="81"/>
      <c r="N14" s="81"/>
      <c r="O14" s="81"/>
      <c r="P14" s="81"/>
    </row>
    <row r="15" spans="1:19" ht="17.5" customHeight="1" x14ac:dyDescent="0.35">
      <c r="B15" s="433"/>
      <c r="C15" s="210" t="s">
        <v>70</v>
      </c>
      <c r="D15" s="285" t="s">
        <v>2</v>
      </c>
      <c r="E15" s="205">
        <f t="shared" si="4"/>
        <v>-0.33552631578947367</v>
      </c>
      <c r="F15" s="205">
        <f t="shared" si="4"/>
        <v>1.2235497917435643</v>
      </c>
      <c r="G15" s="401">
        <f t="shared" si="4"/>
        <v>-0.11919451556359906</v>
      </c>
      <c r="H15" s="205" t="s">
        <v>2</v>
      </c>
      <c r="I15" s="205">
        <f t="shared" si="5"/>
        <v>0</v>
      </c>
      <c r="J15" s="205">
        <f t="shared" si="5"/>
        <v>-0.36411232746311284</v>
      </c>
      <c r="K15" s="206">
        <f t="shared" si="5"/>
        <v>1.329350445450562</v>
      </c>
      <c r="L15" s="81"/>
      <c r="M15" s="81"/>
      <c r="N15" s="81"/>
      <c r="O15" s="81"/>
      <c r="P15" s="81"/>
    </row>
    <row r="16" spans="1:19" ht="17.5" customHeight="1" x14ac:dyDescent="0.35">
      <c r="B16" s="433"/>
      <c r="C16" s="210" t="s">
        <v>71</v>
      </c>
      <c r="D16" s="285" t="s">
        <v>2</v>
      </c>
      <c r="E16" s="205">
        <f t="shared" si="4"/>
        <v>-6.7137809187279185E-2</v>
      </c>
      <c r="F16" s="205">
        <f t="shared" si="4"/>
        <v>2.5139288401894166E-2</v>
      </c>
      <c r="G16" s="401">
        <f t="shared" si="4"/>
        <v>0.19421687395487619</v>
      </c>
      <c r="H16" s="205" t="s">
        <v>2</v>
      </c>
      <c r="I16" s="205">
        <f t="shared" si="5"/>
        <v>0</v>
      </c>
      <c r="J16" s="205">
        <f t="shared" si="5"/>
        <v>-0.61831051504144552</v>
      </c>
      <c r="K16" s="206">
        <f t="shared" si="5"/>
        <v>0.78965562116701649</v>
      </c>
      <c r="L16" s="81"/>
      <c r="M16" s="81"/>
      <c r="N16" s="81"/>
      <c r="O16" s="81"/>
      <c r="P16" s="81"/>
    </row>
    <row r="17" spans="2:16" ht="17.5" customHeight="1" x14ac:dyDescent="0.35">
      <c r="B17" s="433"/>
      <c r="C17" s="210" t="s">
        <v>72</v>
      </c>
      <c r="D17" s="286" t="s">
        <v>2</v>
      </c>
      <c r="E17" s="225">
        <f>E10/D10-1</f>
        <v>9.7560975609756184E-2</v>
      </c>
      <c r="F17" s="225">
        <f t="shared" ref="F17:G17" si="6">F10/E10-1</f>
        <v>-0.32143783676555571</v>
      </c>
      <c r="G17" s="403">
        <f t="shared" si="6"/>
        <v>0.39965887727726623</v>
      </c>
      <c r="H17" s="225" t="s">
        <v>2</v>
      </c>
      <c r="I17" s="205">
        <f>I10/H10-1</f>
        <v>0</v>
      </c>
      <c r="J17" s="205">
        <f t="shared" ref="J17:K17" si="7">J10/I10-1</f>
        <v>-0.66880378269537077</v>
      </c>
      <c r="K17" s="206">
        <f t="shared" si="7"/>
        <v>0.76186443241281276</v>
      </c>
      <c r="L17" s="81"/>
      <c r="M17" s="81"/>
      <c r="N17" s="81"/>
      <c r="O17" s="81"/>
      <c r="P17" s="81"/>
    </row>
    <row r="18" spans="2:16" ht="17.5" customHeight="1" x14ac:dyDescent="0.35">
      <c r="B18" s="434"/>
      <c r="C18" s="19" t="s">
        <v>136</v>
      </c>
      <c r="D18" s="287" t="s">
        <v>2</v>
      </c>
      <c r="E18" s="268">
        <f>E11/D11-1</f>
        <v>6.8604009564097845E-2</v>
      </c>
      <c r="F18" s="268">
        <f t="shared" ref="F18:G18" si="8">F11/E11-1</f>
        <v>8.4182834532734896E-2</v>
      </c>
      <c r="G18" s="409">
        <f t="shared" si="8"/>
        <v>0.25287376890134761</v>
      </c>
      <c r="H18" s="268" t="s">
        <v>2</v>
      </c>
      <c r="I18" s="268">
        <f t="shared" ref="I18:K18" si="9">I11/H11-1</f>
        <v>0</v>
      </c>
      <c r="J18" s="268">
        <f t="shared" si="9"/>
        <v>-0.3910834285936865</v>
      </c>
      <c r="K18" s="269">
        <f t="shared" si="9"/>
        <v>0.49681341476990459</v>
      </c>
      <c r="L18" s="81"/>
      <c r="M18" s="81"/>
      <c r="N18" s="81"/>
      <c r="O18" s="81"/>
      <c r="P18" s="107"/>
    </row>
    <row r="19" spans="2:16" x14ac:dyDescent="0.35">
      <c r="B19" s="101"/>
      <c r="C19" s="103"/>
      <c r="D19" s="288"/>
      <c r="E19" s="289"/>
      <c r="F19" s="289"/>
      <c r="G19" s="289"/>
      <c r="H19" s="289"/>
      <c r="I19" s="289"/>
    </row>
    <row r="20" spans="2:16" ht="27" customHeight="1" x14ac:dyDescent="0.35">
      <c r="B20" s="427" t="s">
        <v>191</v>
      </c>
      <c r="C20" s="427"/>
      <c r="D20" s="427"/>
      <c r="E20" s="427"/>
      <c r="F20" s="427"/>
      <c r="G20" s="427"/>
      <c r="H20" s="427"/>
      <c r="I20" s="427"/>
      <c r="J20" s="427"/>
    </row>
    <row r="21" spans="2:16" ht="19.5" customHeight="1" x14ac:dyDescent="0.35">
      <c r="B21" s="427" t="s">
        <v>175</v>
      </c>
      <c r="C21" s="427"/>
      <c r="D21" s="427"/>
      <c r="E21" s="427"/>
      <c r="F21" s="427"/>
      <c r="G21" s="427"/>
      <c r="H21" s="427"/>
      <c r="I21" s="427"/>
      <c r="J21" s="427"/>
      <c r="K21" s="26"/>
      <c r="L21" s="26"/>
      <c r="M21" s="26"/>
    </row>
    <row r="22" spans="2:16" ht="42.5" customHeight="1" x14ac:dyDescent="0.35">
      <c r="B22" s="427" t="s">
        <v>174</v>
      </c>
      <c r="C22" s="427"/>
      <c r="D22" s="427"/>
      <c r="E22" s="427"/>
      <c r="F22" s="427"/>
      <c r="G22" s="427"/>
      <c r="H22" s="427"/>
      <c r="I22" s="427"/>
      <c r="J22" s="427"/>
    </row>
    <row r="23" spans="2:16" ht="15" customHeight="1" x14ac:dyDescent="0.35">
      <c r="B23" s="427" t="s">
        <v>133</v>
      </c>
      <c r="C23" s="427"/>
      <c r="D23" s="427"/>
      <c r="E23" s="427"/>
      <c r="F23" s="427"/>
      <c r="G23" s="427"/>
      <c r="H23" s="427"/>
      <c r="I23" s="427"/>
      <c r="J23" s="427"/>
    </row>
  </sheetData>
  <mergeCells count="6">
    <mergeCell ref="B23:J23"/>
    <mergeCell ref="B5:B11"/>
    <mergeCell ref="B12:B18"/>
    <mergeCell ref="B20:J20"/>
    <mergeCell ref="B21:J21"/>
    <mergeCell ref="B22:J22"/>
  </mergeCells>
  <pageMargins left="0.23622047244094488" right="0.23622047244094488" top="0.39370078740157483" bottom="0.39370078740157483"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AB31"/>
  <sheetViews>
    <sheetView zoomScale="90" zoomScaleNormal="90" workbookViewId="0"/>
  </sheetViews>
  <sheetFormatPr defaultColWidth="8.81640625" defaultRowHeight="14.5" x14ac:dyDescent="0.35"/>
  <cols>
    <col min="1" max="1" width="9.1796875" style="3" customWidth="1"/>
    <col min="2" max="2" width="9.6328125" style="3" customWidth="1"/>
    <col min="3" max="3" width="21.6328125" style="3" customWidth="1"/>
    <col min="4" max="14" width="9.36328125" style="3" customWidth="1"/>
    <col min="15" max="15" width="9.1796875" style="3" customWidth="1"/>
  </cols>
  <sheetData>
    <row r="2" spans="2:28" ht="17.25" customHeight="1" x14ac:dyDescent="0.35">
      <c r="B2" s="100" t="s">
        <v>123</v>
      </c>
      <c r="I2" s="104"/>
      <c r="J2" s="290"/>
      <c r="Q2" s="100"/>
    </row>
    <row r="3" spans="2:28" ht="17.25" customHeight="1" x14ac:dyDescent="0.35">
      <c r="B3" s="100"/>
    </row>
    <row r="4" spans="2:28" x14ac:dyDescent="0.35">
      <c r="B4" s="146"/>
      <c r="C4" s="147" t="s">
        <v>66</v>
      </c>
      <c r="D4" s="143">
        <v>2011</v>
      </c>
      <c r="E4" s="143">
        <v>2012</v>
      </c>
      <c r="F4" s="143">
        <v>2013</v>
      </c>
      <c r="G4" s="143">
        <v>2014</v>
      </c>
      <c r="H4" s="144">
        <v>2015</v>
      </c>
      <c r="I4" s="144">
        <v>2016</v>
      </c>
      <c r="J4" s="144">
        <v>2017</v>
      </c>
      <c r="K4" s="144">
        <v>2018</v>
      </c>
      <c r="L4" s="144">
        <v>2019</v>
      </c>
      <c r="M4" s="144">
        <v>2020</v>
      </c>
      <c r="N4" s="145">
        <v>2021</v>
      </c>
    </row>
    <row r="5" spans="2:28" x14ac:dyDescent="0.35">
      <c r="B5" s="432" t="s">
        <v>73</v>
      </c>
      <c r="C5" s="291" t="s">
        <v>74</v>
      </c>
      <c r="D5" s="292">
        <v>2904</v>
      </c>
      <c r="E5" s="411">
        <v>2941</v>
      </c>
      <c r="F5" s="66">
        <v>2765</v>
      </c>
      <c r="G5" s="66">
        <v>2866</v>
      </c>
      <c r="H5" s="66">
        <v>3113</v>
      </c>
      <c r="I5" s="66">
        <v>3426</v>
      </c>
      <c r="J5" s="411">
        <v>3438</v>
      </c>
      <c r="K5" s="66">
        <v>3670</v>
      </c>
      <c r="L5" s="66">
        <v>3863</v>
      </c>
      <c r="M5" s="66">
        <v>505</v>
      </c>
      <c r="N5" s="293">
        <v>439</v>
      </c>
      <c r="AB5" s="4"/>
    </row>
    <row r="6" spans="2:28" x14ac:dyDescent="0.35">
      <c r="B6" s="433"/>
      <c r="C6" s="294" t="s">
        <v>176</v>
      </c>
      <c r="D6" s="184">
        <v>1152</v>
      </c>
      <c r="E6" s="234">
        <v>1208</v>
      </c>
      <c r="F6" s="158">
        <v>1289</v>
      </c>
      <c r="G6" s="158">
        <v>1280</v>
      </c>
      <c r="H6" s="158">
        <v>1404</v>
      </c>
      <c r="I6" s="158">
        <v>1465</v>
      </c>
      <c r="J6" s="234">
        <v>1478</v>
      </c>
      <c r="K6" s="158">
        <v>1450</v>
      </c>
      <c r="L6" s="158">
        <v>1304</v>
      </c>
      <c r="M6" s="158">
        <v>235</v>
      </c>
      <c r="N6" s="230">
        <v>168</v>
      </c>
    </row>
    <row r="7" spans="2:28" x14ac:dyDescent="0.35">
      <c r="B7" s="433"/>
      <c r="C7" s="210" t="s">
        <v>75</v>
      </c>
      <c r="D7" s="184">
        <v>418</v>
      </c>
      <c r="E7" s="234">
        <v>425</v>
      </c>
      <c r="F7" s="158">
        <v>383</v>
      </c>
      <c r="G7" s="158">
        <v>394</v>
      </c>
      <c r="H7" s="158">
        <v>459</v>
      </c>
      <c r="I7" s="158">
        <v>530</v>
      </c>
      <c r="J7" s="234">
        <v>540</v>
      </c>
      <c r="K7" s="158">
        <v>598</v>
      </c>
      <c r="L7" s="158">
        <v>696</v>
      </c>
      <c r="M7" s="158">
        <v>79</v>
      </c>
      <c r="N7" s="230">
        <v>86</v>
      </c>
    </row>
    <row r="8" spans="2:28" x14ac:dyDescent="0.35">
      <c r="B8" s="433"/>
      <c r="C8" s="210" t="s">
        <v>76</v>
      </c>
      <c r="D8" s="184">
        <v>195</v>
      </c>
      <c r="E8" s="234">
        <v>186</v>
      </c>
      <c r="F8" s="158">
        <v>156</v>
      </c>
      <c r="G8" s="158">
        <v>166</v>
      </c>
      <c r="H8" s="158">
        <v>171</v>
      </c>
      <c r="I8" s="158">
        <v>237</v>
      </c>
      <c r="J8" s="234">
        <v>236</v>
      </c>
      <c r="K8" s="158">
        <v>201</v>
      </c>
      <c r="L8" s="158">
        <v>205</v>
      </c>
      <c r="M8" s="158">
        <v>23</v>
      </c>
      <c r="N8" s="230">
        <v>21</v>
      </c>
    </row>
    <row r="9" spans="2:28" x14ac:dyDescent="0.35">
      <c r="B9" s="433"/>
      <c r="C9" s="294" t="s">
        <v>177</v>
      </c>
      <c r="D9" s="184">
        <v>64</v>
      </c>
      <c r="E9" s="234">
        <v>67</v>
      </c>
      <c r="F9" s="158">
        <v>46</v>
      </c>
      <c r="G9" s="158">
        <v>58</v>
      </c>
      <c r="H9" s="158">
        <v>61</v>
      </c>
      <c r="I9" s="158">
        <v>52</v>
      </c>
      <c r="J9" s="234">
        <v>54</v>
      </c>
      <c r="K9" s="158">
        <v>61</v>
      </c>
      <c r="L9" s="158">
        <v>88</v>
      </c>
      <c r="M9" s="158">
        <v>9</v>
      </c>
      <c r="N9" s="230">
        <v>10</v>
      </c>
    </row>
    <row r="10" spans="2:28" x14ac:dyDescent="0.35">
      <c r="B10" s="433"/>
      <c r="C10" s="210" t="s">
        <v>77</v>
      </c>
      <c r="D10" s="184">
        <v>85</v>
      </c>
      <c r="E10" s="234">
        <v>68</v>
      </c>
      <c r="F10" s="158">
        <v>52</v>
      </c>
      <c r="G10" s="158">
        <v>84</v>
      </c>
      <c r="H10" s="158">
        <v>64</v>
      </c>
      <c r="I10" s="158">
        <v>98</v>
      </c>
      <c r="J10" s="234">
        <v>76</v>
      </c>
      <c r="K10" s="158">
        <v>87</v>
      </c>
      <c r="L10" s="158">
        <v>122</v>
      </c>
      <c r="M10" s="158">
        <v>10</v>
      </c>
      <c r="N10" s="230">
        <v>10</v>
      </c>
    </row>
    <row r="11" spans="2:28" x14ac:dyDescent="0.35">
      <c r="B11" s="433"/>
      <c r="C11" s="210" t="s">
        <v>78</v>
      </c>
      <c r="D11" s="184">
        <v>76</v>
      </c>
      <c r="E11" s="234">
        <v>103</v>
      </c>
      <c r="F11" s="158">
        <v>90</v>
      </c>
      <c r="G11" s="158">
        <v>80</v>
      </c>
      <c r="H11" s="158">
        <v>79</v>
      </c>
      <c r="I11" s="158">
        <v>88</v>
      </c>
      <c r="J11" s="234">
        <v>108</v>
      </c>
      <c r="K11" s="158">
        <v>118</v>
      </c>
      <c r="L11" s="158">
        <v>182</v>
      </c>
      <c r="M11" s="158">
        <v>18</v>
      </c>
      <c r="N11" s="230">
        <v>16</v>
      </c>
    </row>
    <row r="12" spans="2:28" x14ac:dyDescent="0.35">
      <c r="B12" s="433"/>
      <c r="C12" s="294" t="s">
        <v>79</v>
      </c>
      <c r="D12" s="184">
        <v>689</v>
      </c>
      <c r="E12" s="234">
        <v>723</v>
      </c>
      <c r="F12" s="158">
        <v>761</v>
      </c>
      <c r="G12" s="158">
        <v>840</v>
      </c>
      <c r="H12" s="158">
        <v>909</v>
      </c>
      <c r="I12" s="158">
        <v>1074</v>
      </c>
      <c r="J12" s="234">
        <v>1226</v>
      </c>
      <c r="K12" s="158">
        <v>1173</v>
      </c>
      <c r="L12" s="158">
        <v>1187</v>
      </c>
      <c r="M12" s="158">
        <v>175</v>
      </c>
      <c r="N12" s="230">
        <v>93</v>
      </c>
    </row>
    <row r="13" spans="2:28" x14ac:dyDescent="0.35">
      <c r="B13" s="433"/>
      <c r="C13" s="210" t="s">
        <v>80</v>
      </c>
      <c r="D13" s="184">
        <v>87</v>
      </c>
      <c r="E13" s="234">
        <v>90</v>
      </c>
      <c r="F13" s="158">
        <v>90</v>
      </c>
      <c r="G13" s="158">
        <v>94</v>
      </c>
      <c r="H13" s="158">
        <v>110</v>
      </c>
      <c r="I13" s="158">
        <v>127</v>
      </c>
      <c r="J13" s="234">
        <v>124</v>
      </c>
      <c r="K13" s="158">
        <v>115</v>
      </c>
      <c r="L13" s="158">
        <v>119</v>
      </c>
      <c r="M13" s="158">
        <v>15</v>
      </c>
      <c r="N13" s="230">
        <v>9</v>
      </c>
    </row>
    <row r="14" spans="2:28" x14ac:dyDescent="0.35">
      <c r="B14" s="433"/>
      <c r="C14" s="210" t="s">
        <v>81</v>
      </c>
      <c r="D14" s="184">
        <v>138</v>
      </c>
      <c r="E14" s="234">
        <v>139</v>
      </c>
      <c r="F14" s="158">
        <v>170</v>
      </c>
      <c r="G14" s="158">
        <v>178</v>
      </c>
      <c r="H14" s="158">
        <v>190</v>
      </c>
      <c r="I14" s="158">
        <v>222</v>
      </c>
      <c r="J14" s="234">
        <v>245</v>
      </c>
      <c r="K14" s="158">
        <v>243</v>
      </c>
      <c r="L14" s="158">
        <v>244</v>
      </c>
      <c r="M14" s="158">
        <v>32</v>
      </c>
      <c r="N14" s="230">
        <v>6</v>
      </c>
    </row>
    <row r="15" spans="2:28" x14ac:dyDescent="0.35">
      <c r="B15" s="433"/>
      <c r="C15" s="210" t="s">
        <v>82</v>
      </c>
      <c r="D15" s="184">
        <v>88</v>
      </c>
      <c r="E15" s="234">
        <v>88</v>
      </c>
      <c r="F15" s="158">
        <v>57</v>
      </c>
      <c r="G15" s="158">
        <v>61</v>
      </c>
      <c r="H15" s="158">
        <v>71</v>
      </c>
      <c r="I15" s="158">
        <v>89</v>
      </c>
      <c r="J15" s="234">
        <v>95</v>
      </c>
      <c r="K15" s="158">
        <v>88</v>
      </c>
      <c r="L15" s="158">
        <v>89</v>
      </c>
      <c r="M15" s="158">
        <v>15</v>
      </c>
      <c r="N15" s="230">
        <v>8</v>
      </c>
    </row>
    <row r="16" spans="2:28" x14ac:dyDescent="0.35">
      <c r="B16" s="433"/>
      <c r="C16" s="210" t="s">
        <v>83</v>
      </c>
      <c r="D16" s="184">
        <v>131</v>
      </c>
      <c r="E16" s="234">
        <v>156</v>
      </c>
      <c r="F16" s="158">
        <v>160</v>
      </c>
      <c r="G16" s="158">
        <v>205</v>
      </c>
      <c r="H16" s="158">
        <v>223</v>
      </c>
      <c r="I16" s="158">
        <v>282</v>
      </c>
      <c r="J16" s="234">
        <v>309</v>
      </c>
      <c r="K16" s="158">
        <v>333</v>
      </c>
      <c r="L16" s="158">
        <v>308</v>
      </c>
      <c r="M16" s="158">
        <v>39</v>
      </c>
      <c r="N16" s="230">
        <v>15</v>
      </c>
    </row>
    <row r="17" spans="2:16" x14ac:dyDescent="0.35">
      <c r="B17" s="433"/>
      <c r="C17" s="210" t="s">
        <v>84</v>
      </c>
      <c r="D17" s="184">
        <v>24</v>
      </c>
      <c r="E17" s="234">
        <v>35</v>
      </c>
      <c r="F17" s="158">
        <v>36</v>
      </c>
      <c r="G17" s="158">
        <v>37</v>
      </c>
      <c r="H17" s="158">
        <v>42</v>
      </c>
      <c r="I17" s="158">
        <v>44</v>
      </c>
      <c r="J17" s="234">
        <v>44</v>
      </c>
      <c r="K17" s="158">
        <v>46</v>
      </c>
      <c r="L17" s="158">
        <v>48</v>
      </c>
      <c r="M17" s="158">
        <v>8</v>
      </c>
      <c r="N17" s="230">
        <v>1</v>
      </c>
    </row>
    <row r="18" spans="2:16" x14ac:dyDescent="0.35">
      <c r="B18" s="433"/>
      <c r="C18" s="210" t="s">
        <v>85</v>
      </c>
      <c r="D18" s="184">
        <v>30</v>
      </c>
      <c r="E18" s="234">
        <v>21</v>
      </c>
      <c r="F18" s="158">
        <v>45</v>
      </c>
      <c r="G18" s="158">
        <v>55</v>
      </c>
      <c r="H18" s="158">
        <v>53</v>
      </c>
      <c r="I18" s="158">
        <v>54</v>
      </c>
      <c r="J18" s="234">
        <v>61</v>
      </c>
      <c r="K18" s="158">
        <v>67</v>
      </c>
      <c r="L18" s="158">
        <v>86</v>
      </c>
      <c r="M18" s="158">
        <v>17</v>
      </c>
      <c r="N18" s="230">
        <v>21</v>
      </c>
    </row>
    <row r="19" spans="2:16" x14ac:dyDescent="0.35">
      <c r="B19" s="433"/>
      <c r="C19" s="294" t="s">
        <v>86</v>
      </c>
      <c r="D19" s="184">
        <v>560</v>
      </c>
      <c r="E19" s="234">
        <v>503</v>
      </c>
      <c r="F19" s="158">
        <v>530</v>
      </c>
      <c r="G19" s="158">
        <v>543</v>
      </c>
      <c r="H19" s="158">
        <v>579</v>
      </c>
      <c r="I19" s="158">
        <v>668</v>
      </c>
      <c r="J19" s="234">
        <v>682</v>
      </c>
      <c r="K19" s="158">
        <v>703</v>
      </c>
      <c r="L19" s="158">
        <v>736</v>
      </c>
      <c r="M19" s="158">
        <v>76</v>
      </c>
      <c r="N19" s="230">
        <v>78</v>
      </c>
    </row>
    <row r="20" spans="2:16" x14ac:dyDescent="0.35">
      <c r="B20" s="433"/>
      <c r="C20" s="217" t="s">
        <v>87</v>
      </c>
      <c r="D20" s="184">
        <v>217</v>
      </c>
      <c r="E20" s="234">
        <v>195</v>
      </c>
      <c r="F20" s="158">
        <v>225</v>
      </c>
      <c r="G20" s="158">
        <v>227</v>
      </c>
      <c r="H20" s="158">
        <v>238</v>
      </c>
      <c r="I20" s="158">
        <v>286</v>
      </c>
      <c r="J20" s="234">
        <v>287</v>
      </c>
      <c r="K20" s="158">
        <v>279</v>
      </c>
      <c r="L20" s="158">
        <v>293</v>
      </c>
      <c r="M20" s="158">
        <v>32</v>
      </c>
      <c r="N20" s="230">
        <v>31</v>
      </c>
    </row>
    <row r="21" spans="2:16" x14ac:dyDescent="0.35">
      <c r="B21" s="433"/>
      <c r="C21" s="210" t="s">
        <v>88</v>
      </c>
      <c r="D21" s="184">
        <v>111</v>
      </c>
      <c r="E21" s="234">
        <v>98</v>
      </c>
      <c r="F21" s="158">
        <v>99</v>
      </c>
      <c r="G21" s="158">
        <v>101</v>
      </c>
      <c r="H21" s="158">
        <v>105</v>
      </c>
      <c r="I21" s="158">
        <v>112</v>
      </c>
      <c r="J21" s="234">
        <v>126</v>
      </c>
      <c r="K21" s="158">
        <v>131</v>
      </c>
      <c r="L21" s="158">
        <v>134</v>
      </c>
      <c r="M21" s="158">
        <v>12</v>
      </c>
      <c r="N21" s="230">
        <v>14</v>
      </c>
    </row>
    <row r="22" spans="2:16" x14ac:dyDescent="0.35">
      <c r="B22" s="433"/>
      <c r="C22" s="210" t="s">
        <v>89</v>
      </c>
      <c r="D22" s="184">
        <v>42</v>
      </c>
      <c r="E22" s="234">
        <v>37</v>
      </c>
      <c r="F22" s="158">
        <v>33</v>
      </c>
      <c r="G22" s="158">
        <v>35</v>
      </c>
      <c r="H22" s="158">
        <v>38</v>
      </c>
      <c r="I22" s="158">
        <v>44</v>
      </c>
      <c r="J22" s="234">
        <v>47</v>
      </c>
      <c r="K22" s="158">
        <v>53</v>
      </c>
      <c r="L22" s="158">
        <v>51</v>
      </c>
      <c r="M22" s="158">
        <v>4</v>
      </c>
      <c r="N22" s="230">
        <v>5</v>
      </c>
    </row>
    <row r="23" spans="2:16" x14ac:dyDescent="0.35">
      <c r="B23" s="433"/>
      <c r="C23" s="210" t="s">
        <v>90</v>
      </c>
      <c r="D23" s="184">
        <v>36</v>
      </c>
      <c r="E23" s="234">
        <v>31</v>
      </c>
      <c r="F23" s="158">
        <v>27</v>
      </c>
      <c r="G23" s="158">
        <v>28</v>
      </c>
      <c r="H23" s="158">
        <v>35</v>
      </c>
      <c r="I23" s="158">
        <v>35</v>
      </c>
      <c r="J23" s="234">
        <v>35</v>
      </c>
      <c r="K23" s="158">
        <v>38</v>
      </c>
      <c r="L23" s="158">
        <v>41</v>
      </c>
      <c r="M23" s="158">
        <v>7</v>
      </c>
      <c r="N23" s="230">
        <v>6</v>
      </c>
    </row>
    <row r="24" spans="2:16" x14ac:dyDescent="0.35">
      <c r="B24" s="433"/>
      <c r="C24" s="294" t="s">
        <v>91</v>
      </c>
      <c r="D24" s="184">
        <v>56</v>
      </c>
      <c r="E24" s="234">
        <v>58</v>
      </c>
      <c r="F24" s="158">
        <v>61</v>
      </c>
      <c r="G24" s="158">
        <v>73</v>
      </c>
      <c r="H24" s="158">
        <v>81</v>
      </c>
      <c r="I24" s="158">
        <v>104</v>
      </c>
      <c r="J24" s="234">
        <v>139</v>
      </c>
      <c r="K24" s="158">
        <v>133</v>
      </c>
      <c r="L24" s="158">
        <v>146</v>
      </c>
      <c r="M24" s="158">
        <v>28</v>
      </c>
      <c r="N24" s="230">
        <v>22</v>
      </c>
    </row>
    <row r="25" spans="2:16" x14ac:dyDescent="0.35">
      <c r="B25" s="433"/>
      <c r="C25" s="294" t="s">
        <v>102</v>
      </c>
      <c r="D25" s="184">
        <v>56</v>
      </c>
      <c r="E25" s="234">
        <v>60</v>
      </c>
      <c r="F25" s="158">
        <v>52</v>
      </c>
      <c r="G25" s="158">
        <v>55</v>
      </c>
      <c r="H25" s="158">
        <v>68</v>
      </c>
      <c r="I25" s="158">
        <v>73</v>
      </c>
      <c r="J25" s="234">
        <v>114</v>
      </c>
      <c r="K25" s="158">
        <v>146</v>
      </c>
      <c r="L25" s="158">
        <v>142</v>
      </c>
      <c r="M25" s="158">
        <v>16</v>
      </c>
      <c r="N25" s="230">
        <v>14</v>
      </c>
    </row>
    <row r="26" spans="2:16" x14ac:dyDescent="0.35">
      <c r="B26" s="434"/>
      <c r="C26" s="266" t="s">
        <v>92</v>
      </c>
      <c r="D26" s="246">
        <v>4263</v>
      </c>
      <c r="E26" s="410">
        <v>4283</v>
      </c>
      <c r="F26" s="247">
        <v>4167</v>
      </c>
      <c r="G26" s="247">
        <v>4375</v>
      </c>
      <c r="H26" s="247">
        <v>4748</v>
      </c>
      <c r="I26" s="247">
        <v>5343</v>
      </c>
      <c r="J26" s="410">
        <v>5596</v>
      </c>
      <c r="K26" s="247">
        <v>5822</v>
      </c>
      <c r="L26" s="247">
        <v>5979</v>
      </c>
      <c r="M26" s="247">
        <v>798</v>
      </c>
      <c r="N26" s="260">
        <v>645</v>
      </c>
    </row>
    <row r="27" spans="2:16" x14ac:dyDescent="0.35">
      <c r="B27" s="101"/>
      <c r="C27" s="103"/>
      <c r="D27" s="158"/>
      <c r="E27" s="158"/>
      <c r="F27" s="158"/>
      <c r="G27" s="158"/>
      <c r="H27" s="158"/>
      <c r="I27" s="158"/>
      <c r="J27" s="158"/>
      <c r="K27" s="158"/>
      <c r="L27" s="158"/>
      <c r="M27" s="158"/>
      <c r="N27" s="158"/>
    </row>
    <row r="28" spans="2:16" x14ac:dyDescent="0.35">
      <c r="B28" s="428" t="s">
        <v>192</v>
      </c>
      <c r="C28" s="428"/>
      <c r="D28" s="428"/>
      <c r="E28" s="428"/>
      <c r="F28" s="428"/>
      <c r="G28" s="428"/>
      <c r="H28" s="428"/>
      <c r="I28" s="428"/>
      <c r="J28" s="428"/>
      <c r="K28" s="428"/>
      <c r="L28" s="428"/>
      <c r="M28" s="428"/>
      <c r="N28" s="428"/>
      <c r="P28" s="158"/>
    </row>
    <row r="29" spans="2:16" ht="14.5" customHeight="1" x14ac:dyDescent="0.35">
      <c r="B29" s="427" t="s">
        <v>179</v>
      </c>
      <c r="C29" s="427"/>
      <c r="D29" s="427"/>
      <c r="E29" s="427"/>
      <c r="F29" s="427"/>
      <c r="G29" s="427"/>
      <c r="H29" s="427"/>
      <c r="I29" s="427"/>
      <c r="J29" s="427"/>
      <c r="K29" s="427"/>
      <c r="L29" s="427"/>
      <c r="M29" s="427"/>
      <c r="N29" s="427"/>
    </row>
    <row r="30" spans="2:16" ht="34" customHeight="1" x14ac:dyDescent="0.35">
      <c r="B30" s="427" t="s">
        <v>180</v>
      </c>
      <c r="C30" s="427"/>
      <c r="D30" s="427"/>
      <c r="E30" s="427"/>
      <c r="F30" s="427"/>
      <c r="G30" s="427"/>
      <c r="H30" s="427"/>
      <c r="I30" s="427"/>
      <c r="J30" s="427"/>
      <c r="K30" s="427"/>
      <c r="L30" s="427"/>
      <c r="M30" s="427"/>
      <c r="N30" s="427"/>
    </row>
    <row r="31" spans="2:16" x14ac:dyDescent="0.35">
      <c r="B31" s="428" t="s">
        <v>172</v>
      </c>
      <c r="C31" s="428"/>
      <c r="D31" s="428"/>
      <c r="E31" s="428"/>
      <c r="F31" s="428"/>
      <c r="G31" s="428"/>
      <c r="H31" s="428"/>
      <c r="I31" s="428"/>
      <c r="J31" s="428"/>
      <c r="K31" s="428"/>
      <c r="L31" s="428"/>
      <c r="M31" s="428"/>
      <c r="N31" s="428"/>
    </row>
  </sheetData>
  <mergeCells count="5">
    <mergeCell ref="B5:B26"/>
    <mergeCell ref="B30:N30"/>
    <mergeCell ref="B28:N28"/>
    <mergeCell ref="B31:N31"/>
    <mergeCell ref="B29:N29"/>
  </mergeCells>
  <pageMargins left="0.23622047244094488" right="0.23622047244094488" top="0.39370078740157483" bottom="0.3937007874015748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Normal="100" workbookViewId="0">
      <selection activeCell="A38" sqref="A22:XFD38"/>
    </sheetView>
  </sheetViews>
  <sheetFormatPr defaultColWidth="8.81640625" defaultRowHeight="14.5" x14ac:dyDescent="0.35"/>
  <cols>
    <col min="1" max="1" width="9.1796875" style="97" customWidth="1"/>
    <col min="2" max="2" width="82.6328125" style="97" customWidth="1"/>
    <col min="3" max="8" width="9.1796875" style="97" customWidth="1"/>
    <col min="9" max="9" width="22" style="97" customWidth="1"/>
    <col min="10" max="17" width="9.1796875" customWidth="1"/>
  </cols>
  <sheetData>
    <row r="1" spans="1:9" ht="31" x14ac:dyDescent="0.7">
      <c r="A1" s="194" t="s">
        <v>132</v>
      </c>
    </row>
    <row r="2" spans="1:9" s="196" customFormat="1" ht="13.25" customHeight="1" x14ac:dyDescent="0.35">
      <c r="A2" s="195"/>
      <c r="B2" s="99"/>
      <c r="C2" s="99"/>
      <c r="D2" s="99"/>
      <c r="E2" s="99"/>
      <c r="F2" s="99"/>
      <c r="G2" s="99"/>
      <c r="H2" s="99"/>
      <c r="I2" s="99"/>
    </row>
    <row r="3" spans="1:9" s="196" customFormat="1" ht="16.5" customHeight="1" x14ac:dyDescent="0.35">
      <c r="A3" s="99"/>
      <c r="B3" s="98" t="s">
        <v>0</v>
      </c>
      <c r="C3" s="98"/>
      <c r="D3" s="98"/>
      <c r="E3" s="98"/>
      <c r="F3" s="98"/>
      <c r="G3" s="98"/>
      <c r="H3" s="98"/>
      <c r="I3" s="98"/>
    </row>
    <row r="4" spans="1:9" s="196" customFormat="1" ht="16.5" customHeight="1" x14ac:dyDescent="0.35">
      <c r="A4" s="99"/>
      <c r="B4" s="98" t="s">
        <v>4</v>
      </c>
      <c r="C4" s="98"/>
      <c r="D4" s="98"/>
      <c r="E4" s="98"/>
      <c r="F4" s="98"/>
      <c r="G4" s="98"/>
      <c r="H4" s="98"/>
      <c r="I4" s="98"/>
    </row>
    <row r="5" spans="1:9" s="196" customFormat="1" ht="16.5" customHeight="1" x14ac:dyDescent="0.35">
      <c r="A5" s="99"/>
      <c r="B5" s="98" t="s">
        <v>127</v>
      </c>
      <c r="C5" s="98"/>
      <c r="D5" s="98"/>
      <c r="E5" s="98"/>
      <c r="F5" s="98"/>
      <c r="G5" s="98"/>
      <c r="H5" s="98"/>
      <c r="I5" s="98"/>
    </row>
    <row r="6" spans="1:9" s="196" customFormat="1" ht="16.5" customHeight="1" x14ac:dyDescent="0.35">
      <c r="A6" s="99"/>
      <c r="B6" s="98" t="s">
        <v>129</v>
      </c>
      <c r="C6" s="98"/>
      <c r="D6" s="98"/>
      <c r="E6" s="98"/>
      <c r="F6" s="98"/>
      <c r="G6" s="98"/>
      <c r="H6" s="98"/>
      <c r="I6" s="98"/>
    </row>
    <row r="7" spans="1:9" s="196" customFormat="1" ht="16.5" customHeight="1" x14ac:dyDescent="0.35">
      <c r="A7" s="99"/>
      <c r="B7" s="98" t="s">
        <v>109</v>
      </c>
      <c r="C7" s="98"/>
      <c r="D7" s="98"/>
      <c r="E7" s="98"/>
      <c r="F7" s="98"/>
      <c r="G7" s="98"/>
      <c r="H7" s="98"/>
      <c r="I7" s="98"/>
    </row>
    <row r="8" spans="1:9" s="196" customFormat="1" ht="16.5" customHeight="1" x14ac:dyDescent="0.35">
      <c r="A8" s="99"/>
      <c r="B8" s="98" t="s">
        <v>112</v>
      </c>
      <c r="C8" s="98"/>
      <c r="D8" s="98"/>
      <c r="E8" s="98"/>
      <c r="F8" s="98"/>
      <c r="G8" s="98"/>
      <c r="H8" s="98"/>
      <c r="I8" s="98"/>
    </row>
    <row r="9" spans="1:9" s="196" customFormat="1" ht="16.5" customHeight="1" x14ac:dyDescent="0.35">
      <c r="A9" s="99"/>
      <c r="B9" s="98" t="s">
        <v>108</v>
      </c>
      <c r="C9" s="98"/>
      <c r="D9" s="98"/>
      <c r="E9" s="98"/>
      <c r="F9" s="98"/>
      <c r="G9" s="98"/>
      <c r="H9" s="98"/>
      <c r="I9" s="98"/>
    </row>
    <row r="10" spans="1:9" s="196" customFormat="1" ht="16.5" customHeight="1" x14ac:dyDescent="0.35">
      <c r="A10" s="99"/>
      <c r="B10" s="98" t="s">
        <v>97</v>
      </c>
      <c r="C10" s="98"/>
      <c r="D10" s="98"/>
      <c r="E10" s="98"/>
      <c r="F10" s="98"/>
      <c r="G10" s="98"/>
      <c r="H10" s="98"/>
      <c r="I10" s="98"/>
    </row>
    <row r="11" spans="1:9" s="196" customFormat="1" ht="16.5" customHeight="1" x14ac:dyDescent="0.35">
      <c r="A11" s="99"/>
      <c r="B11" s="98" t="s">
        <v>128</v>
      </c>
      <c r="C11" s="98"/>
      <c r="D11" s="98"/>
      <c r="E11" s="98"/>
      <c r="F11" s="98"/>
      <c r="G11" s="98"/>
      <c r="H11" s="98"/>
      <c r="I11" s="98"/>
    </row>
    <row r="12" spans="1:9" s="196" customFormat="1" ht="16.5" customHeight="1" x14ac:dyDescent="0.35">
      <c r="A12" s="99"/>
      <c r="B12" s="98" t="s">
        <v>99</v>
      </c>
      <c r="C12" s="98"/>
      <c r="D12" s="98"/>
      <c r="E12" s="98"/>
      <c r="F12" s="98"/>
      <c r="G12" s="98"/>
      <c r="H12" s="98"/>
      <c r="I12" s="98"/>
    </row>
    <row r="13" spans="1:9" s="196" customFormat="1" ht="16.5" customHeight="1" x14ac:dyDescent="0.35">
      <c r="A13" s="99"/>
      <c r="B13" s="98" t="s">
        <v>100</v>
      </c>
      <c r="C13" s="98"/>
      <c r="D13" s="98"/>
      <c r="E13" s="98"/>
      <c r="F13" s="98"/>
      <c r="G13" s="98"/>
      <c r="H13" s="98"/>
      <c r="I13" s="98"/>
    </row>
    <row r="14" spans="1:9" s="196" customFormat="1" ht="16.5" customHeight="1" x14ac:dyDescent="0.35">
      <c r="A14" s="99"/>
      <c r="B14" s="98" t="s">
        <v>101</v>
      </c>
      <c r="C14" s="98"/>
      <c r="D14" s="98"/>
      <c r="E14" s="98"/>
      <c r="F14" s="98"/>
      <c r="G14" s="98"/>
      <c r="H14" s="98"/>
      <c r="I14" s="98"/>
    </row>
    <row r="15" spans="1:9" s="196" customFormat="1" ht="16.5" customHeight="1" x14ac:dyDescent="0.35">
      <c r="A15" s="99"/>
      <c r="B15" s="98" t="s">
        <v>120</v>
      </c>
      <c r="C15" s="98"/>
      <c r="D15" s="98"/>
      <c r="E15" s="98"/>
      <c r="F15" s="98"/>
      <c r="G15" s="98"/>
      <c r="H15" s="98"/>
      <c r="I15" s="98"/>
    </row>
    <row r="16" spans="1:9" s="196" customFormat="1" ht="16.5" customHeight="1" x14ac:dyDescent="0.35">
      <c r="A16" s="99"/>
      <c r="B16" s="98" t="s">
        <v>121</v>
      </c>
      <c r="C16" s="98"/>
      <c r="D16" s="98"/>
      <c r="E16" s="98"/>
      <c r="F16" s="98"/>
      <c r="G16" s="98"/>
      <c r="H16" s="98"/>
      <c r="I16" s="98"/>
    </row>
    <row r="17" spans="1:9" s="196" customFormat="1" ht="16.5" customHeight="1" x14ac:dyDescent="0.35">
      <c r="A17" s="99"/>
      <c r="B17" s="98" t="s">
        <v>122</v>
      </c>
      <c r="C17" s="98"/>
      <c r="D17" s="98"/>
      <c r="E17" s="98"/>
      <c r="F17" s="98"/>
      <c r="G17" s="98"/>
      <c r="H17" s="98"/>
      <c r="I17" s="98"/>
    </row>
    <row r="18" spans="1:9" s="196" customFormat="1" ht="16.5" customHeight="1" x14ac:dyDescent="0.35">
      <c r="A18" s="99"/>
      <c r="B18" s="98" t="s">
        <v>123</v>
      </c>
      <c r="C18" s="98"/>
      <c r="D18" s="98"/>
      <c r="E18" s="98"/>
      <c r="F18" s="98"/>
      <c r="G18" s="98"/>
      <c r="H18" s="98"/>
      <c r="I18" s="98"/>
    </row>
    <row r="19" spans="1:9" s="196" customFormat="1" ht="16.5" customHeight="1" x14ac:dyDescent="0.35">
      <c r="A19" s="99"/>
      <c r="B19" s="98" t="s">
        <v>124</v>
      </c>
      <c r="C19" s="98"/>
      <c r="D19" s="98"/>
      <c r="E19" s="98"/>
      <c r="F19" s="98"/>
      <c r="G19" s="98"/>
      <c r="H19" s="98"/>
      <c r="I19" s="98"/>
    </row>
    <row r="20" spans="1:9" s="196" customFormat="1" ht="16.5" customHeight="1" x14ac:dyDescent="0.35">
      <c r="A20" s="99"/>
      <c r="B20" s="98" t="s">
        <v>125</v>
      </c>
      <c r="C20" s="98"/>
      <c r="D20" s="98"/>
      <c r="E20" s="98"/>
      <c r="F20" s="98"/>
      <c r="G20" s="98"/>
      <c r="H20" s="98"/>
      <c r="I20" s="98"/>
    </row>
    <row r="21" spans="1:9" s="196" customFormat="1" ht="16.5" customHeight="1" x14ac:dyDescent="0.35">
      <c r="A21" s="99"/>
      <c r="B21" s="98" t="s">
        <v>126</v>
      </c>
      <c r="C21" s="98"/>
      <c r="D21" s="98"/>
      <c r="E21" s="98"/>
      <c r="F21" s="98"/>
      <c r="G21" s="98"/>
      <c r="H21" s="98"/>
      <c r="I21" s="98"/>
    </row>
    <row r="22" spans="1:9" x14ac:dyDescent="0.35">
      <c r="B22" s="98"/>
      <c r="C22" s="98"/>
      <c r="D22" s="98"/>
      <c r="E22" s="98"/>
      <c r="F22" s="98"/>
      <c r="G22" s="98"/>
      <c r="H22" s="98"/>
      <c r="I22" s="98"/>
    </row>
  </sheetData>
  <hyperlinks>
    <hyperlink ref="B3" location="'1_ Summary'!A1" display="Table 1: Summary of key economic indicators for the tourism industry and year-over-year change" xr:uid="{00000000-0004-0000-0100-000000000000}"/>
    <hyperlink ref="B4" location="'2_Revenue by Sector '!A1" display="Table 2: Tourism revenue and year-over-year change by sector" xr:uid="{00000000-0004-0000-0100-000001000000}"/>
    <hyperlink ref="B6" location="'4_Room Revenue by Com. '!A1" display="Table 4: Accommodation room revenue by community" xr:uid="{00000000-0004-0000-0100-000003000000}"/>
    <hyperlink ref="B7" location="'5_GDP by Sector'!A1" display="Table 5: Tourism GDP using 2012 dollars and year-over-year change by sector" xr:uid="{00000000-0004-0000-0100-000004000000}"/>
    <hyperlink ref="B8" location="'6_Indexed GDP by Sector'!A1" display="Table 6: Comparing GDP of tourism sectors using an index (2012 = 100)" xr:uid="{00000000-0004-0000-0100-000005000000}"/>
    <hyperlink ref="B9" location="'7_GDP by Primary Resource'!A1" display="Table 7: Comparing GDP of BC primary resource industries (2012 = 100)" xr:uid="{00000000-0004-0000-0100-000006000000}"/>
    <hyperlink ref="B10" location="'8_Tourism Price Index'!A1" display="Table 8: Tourism Price Index (TPI)" xr:uid="{00000000-0004-0000-0100-000007000000}"/>
    <hyperlink ref="B11" location="'9_Establishment by Size'!A1" display="Table 9: Tourism establishments and year-over-year Change by business size" xr:uid="{00000000-0004-0000-0100-000008000000}"/>
    <hyperlink ref="B12" location="'10_Establisment by Sector'!A1" display="Table 10: Tourism establishments and year-over-year change by sector" xr:uid="{00000000-0004-0000-0100-000009000000}"/>
    <hyperlink ref="B13" location="'11_Establishment by Region'!A1" display="Table 11: Tourism establishments and year-over-year change by region" xr:uid="{00000000-0004-0000-0100-00000A000000}"/>
    <hyperlink ref="B14" location="'12_Employment by Sector'!A1" display="Table 12: Tourism employment and year-over-year change by sector" xr:uid="{00000000-0004-0000-0100-00000B000000}"/>
    <hyperlink ref="B15" location="'13_Wages + Salaries by Sector'!A1" display="Table 13: Tourism wages and salaries and year-over-year change by sector" xr:uid="{00000000-0004-0000-0100-00000D000000}"/>
    <hyperlink ref="B16" location="'14_Domestic Visitor Volume'!A1" display="Table 14: Domestic visitor volume and year-over-year change by market of origin" xr:uid="{00000000-0004-0000-0100-00000F000000}"/>
    <hyperlink ref="B17" location="'15_Domestic Expenditures'!A1" display="Table 15: Domestic visitor expenditures and year-over-year change by market of origin" xr:uid="{00000000-0004-0000-0100-000010000000}"/>
    <hyperlink ref="B18" location="'16_Int. Visitor Volume'!A1" display="Table 16: International visitor volume by market of origin" xr:uid="{00000000-0004-0000-0100-000011000000}"/>
    <hyperlink ref="B19" location="'17_Int. Volume % Change '!A1" display="Table 17: International visitor volume year-over-year change by market of origin" xr:uid="{00000000-0004-0000-0100-000012000000}"/>
    <hyperlink ref="B20" location="'18_Int. Expenditures'!A1" display="Table 18: International visitor expenditures by market of origin" xr:uid="{00000000-0004-0000-0100-000013000000}"/>
    <hyperlink ref="B21" location="'19_Int. Expenditures % Change'!A1" display="Table 19: International visitor expenditures year-over-year change by market of origin" xr:uid="{00000000-0004-0000-0100-000014000000}"/>
    <hyperlink ref="B5" location="'3_Export Revenue '!A1" display="Table 3: Comparing export revenues for BC's primary commodities in millions" xr:uid="{0A8989FD-C7B0-44F9-B3EF-659B61939BEF}"/>
  </hyperlinks>
  <pageMargins left="0.7" right="0.7" top="0.75" bottom="0.75" header="0.3" footer="0.3"/>
  <pageSetup scale="85" fitToWidth="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Y31"/>
  <sheetViews>
    <sheetView zoomScaleNormal="100" workbookViewId="0"/>
  </sheetViews>
  <sheetFormatPr defaultColWidth="9.1796875" defaultRowHeight="13" x14ac:dyDescent="0.3"/>
  <cols>
    <col min="1" max="1" width="9.1796875" style="3"/>
    <col min="2" max="2" width="9.6328125" style="3" customWidth="1"/>
    <col min="3" max="3" width="21.6328125" style="3" customWidth="1"/>
    <col min="4" max="14" width="9.36328125" style="3" customWidth="1"/>
    <col min="15" max="16384" width="9.1796875" style="3"/>
  </cols>
  <sheetData>
    <row r="2" spans="1:25" ht="17.25" customHeight="1" x14ac:dyDescent="0.3">
      <c r="B2" s="440" t="s">
        <v>124</v>
      </c>
      <c r="C2" s="440"/>
      <c r="D2" s="440"/>
      <c r="E2" s="440"/>
      <c r="F2" s="440"/>
      <c r="G2" s="440"/>
      <c r="H2" s="440"/>
      <c r="I2" s="440"/>
    </row>
    <row r="3" spans="1:25" ht="17.25" customHeight="1" x14ac:dyDescent="0.3">
      <c r="B3" s="295"/>
      <c r="C3" s="14"/>
    </row>
    <row r="4" spans="1:25" x14ac:dyDescent="0.3">
      <c r="A4" s="15"/>
      <c r="B4" s="146"/>
      <c r="C4" s="147" t="s">
        <v>66</v>
      </c>
      <c r="D4" s="148">
        <v>2011</v>
      </c>
      <c r="E4" s="148">
        <v>2012</v>
      </c>
      <c r="F4" s="148">
        <v>2013</v>
      </c>
      <c r="G4" s="148">
        <v>2014</v>
      </c>
      <c r="H4" s="149">
        <v>2015</v>
      </c>
      <c r="I4" s="149">
        <v>2016</v>
      </c>
      <c r="J4" s="149">
        <v>2017</v>
      </c>
      <c r="K4" s="149">
        <v>2018</v>
      </c>
      <c r="L4" s="149">
        <v>2019</v>
      </c>
      <c r="M4" s="149">
        <v>2020</v>
      </c>
      <c r="N4" s="150">
        <v>2021</v>
      </c>
    </row>
    <row r="5" spans="1:25" x14ac:dyDescent="0.3">
      <c r="A5" s="15"/>
      <c r="B5" s="433" t="s">
        <v>93</v>
      </c>
      <c r="C5" s="296" t="s">
        <v>74</v>
      </c>
      <c r="D5" s="297">
        <v>-1.7545305442602133E-2</v>
      </c>
      <c r="E5" s="412">
        <v>1.2879692877838744E-2</v>
      </c>
      <c r="F5" s="298" t="s">
        <v>2</v>
      </c>
      <c r="G5" s="298">
        <v>3.6202531645569636E-2</v>
      </c>
      <c r="H5" s="298">
        <v>8.6297638948038102E-2</v>
      </c>
      <c r="I5" s="298">
        <v>0.10069816942377696</v>
      </c>
      <c r="J5" s="414">
        <v>3.3546206066314976E-3</v>
      </c>
      <c r="K5" s="300" t="s">
        <v>2</v>
      </c>
      <c r="L5" s="298">
        <v>5.2630931339027631E-2</v>
      </c>
      <c r="M5" s="300">
        <v>-0.86930969400568026</v>
      </c>
      <c r="N5" s="301">
        <v>-0.13021256364032574</v>
      </c>
      <c r="Q5" s="81"/>
      <c r="R5" s="81"/>
      <c r="S5" s="81"/>
      <c r="T5" s="81"/>
      <c r="U5" s="81"/>
      <c r="V5" s="81"/>
      <c r="W5" s="81"/>
      <c r="X5" s="81"/>
      <c r="Y5" s="81"/>
    </row>
    <row r="6" spans="1:25" x14ac:dyDescent="0.3">
      <c r="A6" s="15"/>
      <c r="B6" s="433"/>
      <c r="C6" s="296" t="s">
        <v>176</v>
      </c>
      <c r="D6" s="167">
        <v>1.616484915972527E-2</v>
      </c>
      <c r="E6" s="236">
        <v>4.8520832851286055E-2</v>
      </c>
      <c r="F6" s="7" t="s">
        <v>2</v>
      </c>
      <c r="G6" s="7">
        <v>-6.9889953693397233E-3</v>
      </c>
      <c r="H6" s="7">
        <v>9.6827734368531537E-2</v>
      </c>
      <c r="I6" s="302">
        <v>4.3699071181047433E-2</v>
      </c>
      <c r="J6" s="415">
        <v>8.4689003489657466E-3</v>
      </c>
      <c r="K6" s="17" t="s">
        <v>2</v>
      </c>
      <c r="L6" s="7">
        <v>-0.10073815472638281</v>
      </c>
      <c r="M6" s="17">
        <v>-0.82003188603275146</v>
      </c>
      <c r="N6" s="18">
        <v>-0.28466250868614351</v>
      </c>
      <c r="Q6" s="81"/>
      <c r="R6" s="81"/>
      <c r="S6" s="81"/>
      <c r="T6" s="81"/>
      <c r="U6" s="81"/>
      <c r="V6" s="81"/>
      <c r="W6" s="81"/>
      <c r="X6" s="81"/>
      <c r="Y6" s="81"/>
    </row>
    <row r="7" spans="1:25" x14ac:dyDescent="0.3">
      <c r="A7" s="15"/>
      <c r="B7" s="433"/>
      <c r="C7" s="259" t="s">
        <v>75</v>
      </c>
      <c r="D7" s="167">
        <v>9.698678649801229E-3</v>
      </c>
      <c r="E7" s="236">
        <v>1.6567618124289751E-2</v>
      </c>
      <c r="F7" s="7" t="s">
        <v>2</v>
      </c>
      <c r="G7" s="7">
        <v>3.0311338424650058E-2</v>
      </c>
      <c r="H7" s="7">
        <v>0.16282335879535137</v>
      </c>
      <c r="I7" s="7">
        <v>0.15535713872623802</v>
      </c>
      <c r="J7" s="415">
        <v>1.9547304345532757E-2</v>
      </c>
      <c r="K7" s="17" t="s">
        <v>2</v>
      </c>
      <c r="L7" s="7">
        <v>0.16368943755539189</v>
      </c>
      <c r="M7" s="17">
        <v>-0.88729931625529346</v>
      </c>
      <c r="N7" s="18">
        <v>9.4824946412167099E-2</v>
      </c>
      <c r="Q7" s="81"/>
      <c r="R7" s="81"/>
      <c r="S7" s="81"/>
      <c r="T7" s="81"/>
      <c r="U7" s="81"/>
      <c r="V7" s="81"/>
      <c r="W7" s="81"/>
      <c r="X7" s="81"/>
      <c r="Y7" s="81"/>
    </row>
    <row r="8" spans="1:25" x14ac:dyDescent="0.3">
      <c r="A8" s="15"/>
      <c r="B8" s="433"/>
      <c r="C8" s="259" t="s">
        <v>76</v>
      </c>
      <c r="D8" s="167">
        <v>4.691565999029601E-2</v>
      </c>
      <c r="E8" s="236">
        <v>-4.5255320257423293E-2</v>
      </c>
      <c r="F8" s="7" t="s">
        <v>2</v>
      </c>
      <c r="G8" s="7">
        <v>5.948407318745641E-2</v>
      </c>
      <c r="H8" s="7">
        <v>2.9929260647311162E-2</v>
      </c>
      <c r="I8" s="7">
        <v>0.39151528113409739</v>
      </c>
      <c r="J8" s="415">
        <v>-6.1547124005857379E-3</v>
      </c>
      <c r="K8" s="17" t="s">
        <v>2</v>
      </c>
      <c r="L8" s="7">
        <v>2.239696015576409E-2</v>
      </c>
      <c r="M8" s="17">
        <v>-0.89072668245172948</v>
      </c>
      <c r="N8" s="18">
        <v>-6.8176741276861907E-2</v>
      </c>
      <c r="Q8" s="81"/>
      <c r="R8" s="81"/>
      <c r="S8" s="81"/>
      <c r="T8" s="81"/>
      <c r="U8" s="81"/>
      <c r="V8" s="81"/>
      <c r="W8" s="81"/>
      <c r="X8" s="81"/>
      <c r="Y8" s="81"/>
    </row>
    <row r="9" spans="1:25" x14ac:dyDescent="0.3">
      <c r="A9" s="15"/>
      <c r="B9" s="433"/>
      <c r="C9" s="296" t="s">
        <v>177</v>
      </c>
      <c r="D9" s="167">
        <v>0.16122009842672957</v>
      </c>
      <c r="E9" s="236">
        <v>5.942635364464266E-2</v>
      </c>
      <c r="F9" s="7" t="s">
        <v>2</v>
      </c>
      <c r="G9" s="7">
        <v>0.26826355179853478</v>
      </c>
      <c r="H9" s="7">
        <v>4.7103982045948234E-2</v>
      </c>
      <c r="I9" s="7">
        <v>-0.14523073423491439</v>
      </c>
      <c r="J9" s="415">
        <v>4.0263415211464704E-2</v>
      </c>
      <c r="K9" s="17" t="s">
        <v>2</v>
      </c>
      <c r="L9" s="7">
        <v>0.43754654435349516</v>
      </c>
      <c r="M9" s="17">
        <v>-0.90647317863417531</v>
      </c>
      <c r="N9" s="18">
        <v>0.15052451817516466</v>
      </c>
      <c r="Q9" s="81"/>
      <c r="R9" s="81"/>
      <c r="S9" s="81"/>
      <c r="T9" s="81"/>
      <c r="U9" s="81"/>
      <c r="V9" s="81"/>
      <c r="W9" s="81"/>
      <c r="X9" s="81"/>
      <c r="Y9" s="81"/>
    </row>
    <row r="10" spans="1:25" x14ac:dyDescent="0.3">
      <c r="A10" s="15"/>
      <c r="B10" s="433"/>
      <c r="C10" s="259" t="s">
        <v>77</v>
      </c>
      <c r="D10" s="167">
        <v>-6.3298312934303436E-3</v>
      </c>
      <c r="E10" s="236">
        <v>-0.2048325585304489</v>
      </c>
      <c r="F10" s="7" t="s">
        <v>2</v>
      </c>
      <c r="G10" s="7">
        <v>0.60773006185424427</v>
      </c>
      <c r="H10" s="7">
        <v>-0.24047022751594627</v>
      </c>
      <c r="I10" s="7">
        <v>0.54007690106598494</v>
      </c>
      <c r="J10" s="415">
        <v>-0.22336455149818957</v>
      </c>
      <c r="K10" s="17" t="s">
        <v>2</v>
      </c>
      <c r="L10" s="7">
        <v>0.39838932504653624</v>
      </c>
      <c r="M10" s="17">
        <v>-0.92463539224637858</v>
      </c>
      <c r="N10" s="18">
        <v>8.6771447282252723E-2</v>
      </c>
      <c r="Q10" s="81"/>
      <c r="R10" s="81"/>
      <c r="S10" s="81"/>
      <c r="T10" s="81"/>
      <c r="U10" s="81"/>
      <c r="V10" s="81"/>
      <c r="W10" s="81"/>
      <c r="X10" s="81"/>
      <c r="Y10" s="81"/>
    </row>
    <row r="11" spans="1:25" x14ac:dyDescent="0.3">
      <c r="A11" s="15"/>
      <c r="B11" s="433"/>
      <c r="C11" s="259" t="s">
        <v>78</v>
      </c>
      <c r="D11" s="167">
        <v>-0.16764096023308361</v>
      </c>
      <c r="E11" s="236">
        <v>0.3542319395055189</v>
      </c>
      <c r="F11" s="7" t="s">
        <v>2</v>
      </c>
      <c r="G11" s="7">
        <v>-0.11674307118442284</v>
      </c>
      <c r="H11" s="7">
        <v>-1.0639744537017326E-2</v>
      </c>
      <c r="I11" s="7">
        <v>0.11804071318615939</v>
      </c>
      <c r="J11" s="415">
        <v>0.22287925251426799</v>
      </c>
      <c r="K11" s="17" t="s">
        <v>2</v>
      </c>
      <c r="L11" s="7">
        <v>0.54140350506452295</v>
      </c>
      <c r="M11" s="17">
        <v>-0.90321709612714085</v>
      </c>
      <c r="N11" s="18">
        <v>-0.11444514035187603</v>
      </c>
      <c r="Q11" s="81"/>
      <c r="R11" s="81"/>
      <c r="S11" s="81"/>
      <c r="T11" s="81"/>
      <c r="U11" s="81"/>
      <c r="V11" s="81"/>
      <c r="W11" s="81"/>
      <c r="X11" s="81"/>
      <c r="Y11" s="81"/>
    </row>
    <row r="12" spans="1:25" x14ac:dyDescent="0.3">
      <c r="A12" s="15"/>
      <c r="B12" s="433"/>
      <c r="C12" s="296" t="s">
        <v>79</v>
      </c>
      <c r="D12" s="303">
        <v>-3.4583350838090277E-2</v>
      </c>
      <c r="E12" s="413">
        <v>4.9852517814876096E-2</v>
      </c>
      <c r="F12" s="5" t="s">
        <v>2</v>
      </c>
      <c r="G12" s="5">
        <v>0.10412831974756753</v>
      </c>
      <c r="H12" s="5">
        <v>8.1493306284195377E-2</v>
      </c>
      <c r="I12" s="5">
        <v>0.18199937526199284</v>
      </c>
      <c r="J12" s="416">
        <v>0.1411309424762941</v>
      </c>
      <c r="K12" s="16" t="s">
        <v>2</v>
      </c>
      <c r="L12" s="5">
        <v>1.1722915435642633E-2</v>
      </c>
      <c r="M12" s="16">
        <v>-0.85320518934363831</v>
      </c>
      <c r="N12" s="305">
        <v>-0.46897597454438933</v>
      </c>
      <c r="Q12" s="81"/>
      <c r="R12" s="81"/>
      <c r="S12" s="81"/>
      <c r="T12" s="81"/>
      <c r="U12" s="81"/>
      <c r="V12" s="81"/>
      <c r="W12" s="81"/>
      <c r="X12" s="81"/>
      <c r="Y12" s="81"/>
    </row>
    <row r="13" spans="1:25" x14ac:dyDescent="0.3">
      <c r="A13" s="15"/>
      <c r="B13" s="433"/>
      <c r="C13" s="259" t="s">
        <v>80</v>
      </c>
      <c r="D13" s="167">
        <v>-0.18316018896289432</v>
      </c>
      <c r="E13" s="236">
        <v>4.1117808622151752E-2</v>
      </c>
      <c r="F13" s="7" t="s">
        <v>2</v>
      </c>
      <c r="G13" s="7">
        <v>5.2749719416386176E-2</v>
      </c>
      <c r="H13" s="7">
        <v>0.16904951452073713</v>
      </c>
      <c r="I13" s="7">
        <v>0.15404089141492627</v>
      </c>
      <c r="J13" s="415">
        <v>-2.2944647972439336E-2</v>
      </c>
      <c r="K13" s="17" t="s">
        <v>2</v>
      </c>
      <c r="L13" s="7">
        <v>3.8691195367778874E-2</v>
      </c>
      <c r="M13" s="17">
        <v>-0.87775119928145595</v>
      </c>
      <c r="N13" s="18">
        <v>-0.44048767047802739</v>
      </c>
      <c r="Q13" s="81"/>
      <c r="R13" s="81"/>
      <c r="S13" s="81"/>
      <c r="T13" s="81"/>
      <c r="U13" s="81"/>
      <c r="V13" s="81"/>
      <c r="W13" s="81"/>
      <c r="X13" s="81"/>
      <c r="Y13" s="81"/>
    </row>
    <row r="14" spans="1:25" x14ac:dyDescent="0.3">
      <c r="A14" s="15"/>
      <c r="B14" s="433"/>
      <c r="C14" s="259" t="s">
        <v>81</v>
      </c>
      <c r="D14" s="167">
        <v>9.0137383758904788E-2</v>
      </c>
      <c r="E14" s="236">
        <v>6.4807341835662058E-3</v>
      </c>
      <c r="F14" s="7" t="s">
        <v>2</v>
      </c>
      <c r="G14" s="7">
        <v>4.5374189746611782E-2</v>
      </c>
      <c r="H14" s="7">
        <v>6.702441490605282E-2</v>
      </c>
      <c r="I14" s="7">
        <v>0.16979494332807521</v>
      </c>
      <c r="J14" s="415">
        <v>0.10306740354051147</v>
      </c>
      <c r="K14" s="17" t="s">
        <v>2</v>
      </c>
      <c r="L14" s="7">
        <v>2.3583915905232011E-3</v>
      </c>
      <c r="M14" s="17">
        <v>-0.86953018436806218</v>
      </c>
      <c r="N14" s="18">
        <v>-0.83089277279168638</v>
      </c>
      <c r="Q14" s="81"/>
      <c r="R14" s="81"/>
      <c r="S14" s="81"/>
      <c r="T14" s="81"/>
      <c r="U14" s="81"/>
      <c r="V14" s="81"/>
      <c r="W14" s="81"/>
      <c r="X14" s="81"/>
      <c r="Y14" s="81"/>
    </row>
    <row r="15" spans="1:25" x14ac:dyDescent="0.3">
      <c r="A15" s="15"/>
      <c r="B15" s="433"/>
      <c r="C15" s="259" t="s">
        <v>82</v>
      </c>
      <c r="D15" s="167">
        <v>-6.6143426960647456E-2</v>
      </c>
      <c r="E15" s="236">
        <v>2.8555078754610719E-4</v>
      </c>
      <c r="F15" s="7" t="s">
        <v>2</v>
      </c>
      <c r="G15" s="7">
        <v>6.4912280701754366E-2</v>
      </c>
      <c r="H15" s="7">
        <v>0.16746803222227613</v>
      </c>
      <c r="I15" s="7">
        <v>0.25108291884611567</v>
      </c>
      <c r="J15" s="415">
        <v>6.191683122325875E-2</v>
      </c>
      <c r="K15" s="17" t="s">
        <v>2</v>
      </c>
      <c r="L15" s="7">
        <v>1.1162201918583747E-2</v>
      </c>
      <c r="M15" s="17">
        <v>-0.83090951420125458</v>
      </c>
      <c r="N15" s="18">
        <v>-0.52613659122771872</v>
      </c>
      <c r="Q15" s="81"/>
      <c r="R15" s="81"/>
      <c r="S15" s="81"/>
      <c r="T15" s="81"/>
      <c r="U15" s="81"/>
      <c r="V15" s="81"/>
      <c r="W15" s="81"/>
      <c r="X15" s="81"/>
      <c r="Y15" s="81"/>
    </row>
    <row r="16" spans="1:25" x14ac:dyDescent="0.3">
      <c r="A16" s="15"/>
      <c r="B16" s="433"/>
      <c r="C16" s="259" t="s">
        <v>83</v>
      </c>
      <c r="D16" s="167">
        <v>0.20036375555728192</v>
      </c>
      <c r="E16" s="236">
        <v>0.19072433260671451</v>
      </c>
      <c r="F16" s="7" t="s">
        <v>2</v>
      </c>
      <c r="G16" s="7">
        <v>0.28383458646616555</v>
      </c>
      <c r="H16" s="7">
        <v>8.4640670163940834E-2</v>
      </c>
      <c r="I16" s="7">
        <v>0.26646493062778198</v>
      </c>
      <c r="J16" s="415">
        <v>9.5610985703691531E-2</v>
      </c>
      <c r="K16" s="17" t="s">
        <v>2</v>
      </c>
      <c r="L16" s="7">
        <v>-7.5428362854584763E-2</v>
      </c>
      <c r="M16" s="17">
        <v>-0.87356875080600971</v>
      </c>
      <c r="N16" s="18">
        <v>-0.61442587490021372</v>
      </c>
      <c r="Q16" s="81"/>
      <c r="R16" s="81"/>
      <c r="S16" s="81"/>
      <c r="T16" s="81"/>
      <c r="U16" s="81"/>
      <c r="V16" s="81"/>
      <c r="W16" s="81"/>
      <c r="X16" s="81"/>
      <c r="Y16" s="81"/>
    </row>
    <row r="17" spans="1:25" x14ac:dyDescent="0.3">
      <c r="A17" s="15"/>
      <c r="B17" s="433"/>
      <c r="C17" s="259" t="s">
        <v>84</v>
      </c>
      <c r="D17" s="167">
        <v>-0.32196723547089678</v>
      </c>
      <c r="E17" s="236">
        <v>0.45810433201221956</v>
      </c>
      <c r="F17" s="7" t="s">
        <v>2</v>
      </c>
      <c r="G17" s="7">
        <v>1.9607843137254832E-2</v>
      </c>
      <c r="H17" s="7">
        <v>0.13088926191941797</v>
      </c>
      <c r="I17" s="7">
        <v>5.1230631051131459E-2</v>
      </c>
      <c r="J17" s="415">
        <v>1.1075322093931472E-2</v>
      </c>
      <c r="K17" s="17" t="s">
        <v>2</v>
      </c>
      <c r="L17" s="7">
        <v>4.6255086485511354E-2</v>
      </c>
      <c r="M17" s="17">
        <v>-0.85226564762131551</v>
      </c>
      <c r="N17" s="18">
        <v>-0.89073364552291756</v>
      </c>
      <c r="Q17" s="81"/>
      <c r="R17" s="81"/>
      <c r="S17" s="81"/>
      <c r="T17" s="81"/>
      <c r="U17" s="81"/>
      <c r="V17" s="81"/>
      <c r="W17" s="81"/>
      <c r="X17" s="81"/>
      <c r="Y17" s="81"/>
    </row>
    <row r="18" spans="1:25" x14ac:dyDescent="0.3">
      <c r="A18" s="15"/>
      <c r="B18" s="433"/>
      <c r="C18" s="259" t="s">
        <v>85</v>
      </c>
      <c r="D18" s="167">
        <v>-0.38503169823909777</v>
      </c>
      <c r="E18" s="236">
        <v>-0.29581731481333329</v>
      </c>
      <c r="F18" s="7" t="s">
        <v>2</v>
      </c>
      <c r="G18" s="7">
        <v>0.21973094170403584</v>
      </c>
      <c r="H18" s="7">
        <v>-3.4521929453027234E-2</v>
      </c>
      <c r="I18" s="7">
        <v>2.6782593951762523E-2</v>
      </c>
      <c r="J18" s="415">
        <v>0.13105691128460961</v>
      </c>
      <c r="K18" s="17" t="s">
        <v>2</v>
      </c>
      <c r="L18" s="7">
        <v>0.29974586517686874</v>
      </c>
      <c r="M18" s="17">
        <v>-0.80949600237420272</v>
      </c>
      <c r="N18" s="18">
        <v>0.23070341624396518</v>
      </c>
      <c r="Q18" s="81"/>
      <c r="R18" s="81"/>
      <c r="S18" s="17"/>
      <c r="T18" s="81"/>
      <c r="U18" s="81"/>
      <c r="V18" s="81"/>
      <c r="W18" s="81"/>
      <c r="X18" s="81"/>
      <c r="Y18" s="81"/>
    </row>
    <row r="19" spans="1:25" x14ac:dyDescent="0.3">
      <c r="A19" s="15"/>
      <c r="B19" s="433"/>
      <c r="C19" s="296" t="s">
        <v>86</v>
      </c>
      <c r="D19" s="303">
        <v>-6.9094982989292286E-2</v>
      </c>
      <c r="E19" s="413">
        <v>-0.10177145353732453</v>
      </c>
      <c r="F19" s="5" t="s">
        <v>2</v>
      </c>
      <c r="G19" s="5">
        <v>2.6077097505668778E-2</v>
      </c>
      <c r="H19" s="5">
        <v>6.5843151640389008E-2</v>
      </c>
      <c r="I19" s="5">
        <v>0.15321610022129106</v>
      </c>
      <c r="J19" s="416">
        <v>2.1617213461437412E-2</v>
      </c>
      <c r="K19" s="16" t="s">
        <v>2</v>
      </c>
      <c r="L19" s="5">
        <v>4.6322859320714116E-2</v>
      </c>
      <c r="M19" s="16">
        <v>-0.89700101930384923</v>
      </c>
      <c r="N19" s="305">
        <v>2.7814079970430283E-2</v>
      </c>
      <c r="Q19" s="81"/>
      <c r="R19" s="81"/>
      <c r="S19" s="81"/>
      <c r="T19" s="81"/>
      <c r="U19" s="81"/>
      <c r="V19" s="81"/>
      <c r="W19" s="81"/>
      <c r="X19" s="81"/>
      <c r="Y19" s="81"/>
    </row>
    <row r="20" spans="1:25" x14ac:dyDescent="0.3">
      <c r="A20" s="15"/>
      <c r="B20" s="433"/>
      <c r="C20" s="271" t="s">
        <v>87</v>
      </c>
      <c r="D20" s="167">
        <v>-6.4043827575172574E-2</v>
      </c>
      <c r="E20" s="236">
        <v>-0.10060519280382552</v>
      </c>
      <c r="F20" s="7" t="s">
        <v>2</v>
      </c>
      <c r="G20" s="7">
        <v>1.2488849241748534E-2</v>
      </c>
      <c r="H20" s="7">
        <v>4.5327291566556349E-2</v>
      </c>
      <c r="I20" s="7">
        <v>0.20312613444574601</v>
      </c>
      <c r="J20" s="415">
        <v>3.3948130153029776E-3</v>
      </c>
      <c r="K20" s="17" t="s">
        <v>2</v>
      </c>
      <c r="L20" s="7">
        <v>5.0221577483402058E-2</v>
      </c>
      <c r="M20" s="17">
        <v>-0.89319086785562352</v>
      </c>
      <c r="N20" s="18">
        <v>-2.0702012606789721E-2</v>
      </c>
      <c r="O20" s="17"/>
      <c r="Q20" s="81"/>
      <c r="R20" s="81"/>
      <c r="S20" s="81"/>
      <c r="T20" s="81"/>
      <c r="U20" s="81"/>
      <c r="V20" s="81"/>
      <c r="W20" s="81"/>
      <c r="X20" s="81"/>
      <c r="Y20" s="81"/>
    </row>
    <row r="21" spans="1:25" x14ac:dyDescent="0.3">
      <c r="A21" s="15"/>
      <c r="B21" s="433"/>
      <c r="C21" s="259" t="s">
        <v>88</v>
      </c>
      <c r="D21" s="167">
        <v>-0.14759916243754889</v>
      </c>
      <c r="E21" s="236">
        <v>-0.12066340585174518</v>
      </c>
      <c r="F21" s="7" t="s">
        <v>2</v>
      </c>
      <c r="G21" s="7">
        <v>1.8200202224469164E-2</v>
      </c>
      <c r="H21" s="7">
        <v>3.5054995919376442E-2</v>
      </c>
      <c r="I21" s="7">
        <v>7.1706933809601914E-2</v>
      </c>
      <c r="J21" s="415">
        <v>0.12142268234354892</v>
      </c>
      <c r="K21" s="17" t="s">
        <v>2</v>
      </c>
      <c r="L21" s="7">
        <v>2.4107291358302252E-2</v>
      </c>
      <c r="M21" s="17">
        <v>-0.91742476908048554</v>
      </c>
      <c r="N21" s="18">
        <v>0.22480339871644217</v>
      </c>
      <c r="Q21" s="81"/>
      <c r="R21" s="81"/>
      <c r="S21" s="81"/>
      <c r="T21" s="81"/>
      <c r="U21" s="81"/>
      <c r="V21" s="81"/>
      <c r="W21" s="81"/>
      <c r="X21" s="81"/>
      <c r="Y21" s="81"/>
    </row>
    <row r="22" spans="1:25" x14ac:dyDescent="0.3">
      <c r="A22" s="15"/>
      <c r="B22" s="433"/>
      <c r="C22" s="259" t="s">
        <v>89</v>
      </c>
      <c r="D22" s="167">
        <v>-0.17526389519643093</v>
      </c>
      <c r="E22" s="236">
        <v>-0.12036575604211486</v>
      </c>
      <c r="F22" s="7" t="s">
        <v>2</v>
      </c>
      <c r="G22" s="7">
        <v>6.8535825545171125E-2</v>
      </c>
      <c r="H22" s="7">
        <v>9.1598655973325505E-2</v>
      </c>
      <c r="I22" s="7">
        <v>0.168110133428506</v>
      </c>
      <c r="J22" s="415">
        <v>7.1592867236801583E-2</v>
      </c>
      <c r="K22" s="17" t="s">
        <v>2</v>
      </c>
      <c r="L22" s="7">
        <v>-2.5702409868803011E-2</v>
      </c>
      <c r="M22" s="17">
        <v>-0.92595515237489834</v>
      </c>
      <c r="N22" s="18">
        <v>0.20000000000000018</v>
      </c>
      <c r="Q22" s="81"/>
      <c r="R22" s="81"/>
      <c r="S22" s="81"/>
      <c r="T22" s="81"/>
      <c r="U22" s="81"/>
      <c r="V22" s="81"/>
      <c r="W22" s="81"/>
      <c r="X22" s="81"/>
      <c r="Y22" s="81"/>
    </row>
    <row r="23" spans="1:25" x14ac:dyDescent="0.3">
      <c r="A23" s="15"/>
      <c r="B23" s="433"/>
      <c r="C23" s="259" t="s">
        <v>90</v>
      </c>
      <c r="D23" s="167">
        <v>0.14231861262168288</v>
      </c>
      <c r="E23" s="236">
        <v>-0.14457934063553735</v>
      </c>
      <c r="F23" s="7" t="s">
        <v>2</v>
      </c>
      <c r="G23" s="7">
        <v>1.1111111111111072E-2</v>
      </c>
      <c r="H23" s="7">
        <v>0.2585109018878553</v>
      </c>
      <c r="I23" s="7">
        <v>-6.4289682059321951E-3</v>
      </c>
      <c r="J23" s="415">
        <v>6.354504877967404E-3</v>
      </c>
      <c r="K23" s="17" t="s">
        <v>2</v>
      </c>
      <c r="L23" s="7">
        <v>7.9825657190107924E-2</v>
      </c>
      <c r="M23" s="17">
        <v>-0.85155865079462656</v>
      </c>
      <c r="N23" s="18">
        <v>-0.11682708264188513</v>
      </c>
      <c r="Q23" s="81"/>
      <c r="R23" s="81"/>
      <c r="S23" s="81"/>
      <c r="T23" s="81"/>
      <c r="U23" s="81"/>
      <c r="V23" s="81"/>
      <c r="W23" s="81"/>
      <c r="X23" s="81"/>
      <c r="Y23" s="81"/>
    </row>
    <row r="24" spans="1:25" x14ac:dyDescent="0.3">
      <c r="A24" s="15"/>
      <c r="B24" s="433"/>
      <c r="C24" s="296" t="s">
        <v>91</v>
      </c>
      <c r="D24" s="303">
        <v>3.5793142431590486E-2</v>
      </c>
      <c r="E24" s="413">
        <v>3.249312431774265E-2</v>
      </c>
      <c r="F24" s="5" t="s">
        <v>2</v>
      </c>
      <c r="G24" s="5">
        <v>0.20099667774086361</v>
      </c>
      <c r="H24" s="5">
        <v>0.10658143785612695</v>
      </c>
      <c r="I24" s="5">
        <v>0.28950750708355844</v>
      </c>
      <c r="J24" s="416">
        <v>0.33835983357492894</v>
      </c>
      <c r="K24" s="16" t="s">
        <v>2</v>
      </c>
      <c r="L24" s="5">
        <v>9.8293490506808245E-2</v>
      </c>
      <c r="M24" s="16">
        <v>-0.808402879855736</v>
      </c>
      <c r="N24" s="305">
        <v>-0.20960195782048519</v>
      </c>
      <c r="Q24" s="81"/>
      <c r="R24" s="81"/>
      <c r="S24" s="81"/>
      <c r="T24" s="81"/>
      <c r="U24" s="81"/>
      <c r="V24" s="81"/>
      <c r="W24" s="81"/>
      <c r="X24" s="81"/>
      <c r="Y24" s="81"/>
    </row>
    <row r="25" spans="1:25" x14ac:dyDescent="0.3">
      <c r="A25" s="15"/>
      <c r="B25" s="433"/>
      <c r="C25" s="296" t="s">
        <v>102</v>
      </c>
      <c r="D25" s="303">
        <v>0.35131067158228491</v>
      </c>
      <c r="E25" s="413">
        <v>5.9673910805338126E-2</v>
      </c>
      <c r="F25" s="5" t="s">
        <v>2</v>
      </c>
      <c r="G25" s="5">
        <v>6.0194174757281615E-2</v>
      </c>
      <c r="H25" s="5">
        <v>0.24211086576702168</v>
      </c>
      <c r="I25" s="5">
        <v>6.493772329595604E-2</v>
      </c>
      <c r="J25" s="416">
        <v>0.56889198444898526</v>
      </c>
      <c r="K25" s="306" t="s">
        <v>2</v>
      </c>
      <c r="L25" s="252">
        <v>-2.715962624421886E-2</v>
      </c>
      <c r="M25" s="306">
        <v>-0.89044487147797069</v>
      </c>
      <c r="N25" s="307">
        <v>-0.13443533285981801</v>
      </c>
      <c r="Q25" s="81"/>
      <c r="R25" s="81"/>
      <c r="S25" s="81"/>
      <c r="T25" s="81"/>
      <c r="U25" s="81"/>
      <c r="V25" s="81"/>
      <c r="W25" s="81"/>
      <c r="X25" s="81"/>
      <c r="Y25" s="81"/>
    </row>
    <row r="26" spans="1:25" ht="14.5" customHeight="1" x14ac:dyDescent="0.3">
      <c r="A26" s="15"/>
      <c r="B26" s="434"/>
      <c r="C26" s="19" t="s">
        <v>92</v>
      </c>
      <c r="D26" s="118">
        <v>-2.3281026484819334E-2</v>
      </c>
      <c r="E26" s="238">
        <v>4.6743191511993132E-3</v>
      </c>
      <c r="F26" s="10" t="s">
        <v>2</v>
      </c>
      <c r="G26" s="10">
        <v>4.9993999759990526E-2</v>
      </c>
      <c r="H26" s="10">
        <v>8.5116431959426642E-2</v>
      </c>
      <c r="I26" s="10">
        <v>0.12532682597162226</v>
      </c>
      <c r="J26" s="417">
        <v>4.7438984371030335E-2</v>
      </c>
      <c r="K26" s="20" t="s">
        <v>2</v>
      </c>
      <c r="L26" s="10">
        <v>2.684918829157712E-2</v>
      </c>
      <c r="M26" s="20">
        <v>-0.86652926512670714</v>
      </c>
      <c r="N26" s="21">
        <v>-0.19197466422198639</v>
      </c>
      <c r="Q26" s="81"/>
      <c r="R26" s="81"/>
      <c r="S26" s="81"/>
      <c r="T26" s="81"/>
      <c r="U26" s="81"/>
      <c r="V26" s="81"/>
      <c r="W26" s="81"/>
      <c r="X26" s="81"/>
      <c r="Y26" s="81"/>
    </row>
    <row r="27" spans="1:25" ht="15" customHeight="1" x14ac:dyDescent="0.3">
      <c r="B27" s="101"/>
      <c r="C27" s="103"/>
      <c r="D27" s="5"/>
      <c r="E27" s="5"/>
      <c r="F27" s="5"/>
      <c r="G27" s="5"/>
      <c r="H27" s="5"/>
      <c r="I27" s="5"/>
      <c r="J27" s="304"/>
      <c r="K27" s="16"/>
      <c r="L27" s="16"/>
      <c r="M27" s="16"/>
      <c r="N27" s="16"/>
    </row>
    <row r="28" spans="1:25" x14ac:dyDescent="0.3">
      <c r="B28" s="428" t="s">
        <v>192</v>
      </c>
      <c r="C28" s="428"/>
      <c r="D28" s="428"/>
      <c r="E28" s="428"/>
      <c r="F28" s="428"/>
      <c r="G28" s="428"/>
      <c r="H28" s="428"/>
      <c r="I28" s="428"/>
      <c r="J28" s="428"/>
      <c r="K28" s="428"/>
      <c r="L28" s="428"/>
      <c r="M28" s="428"/>
      <c r="N28" s="428"/>
    </row>
    <row r="29" spans="1:25" ht="15" customHeight="1" x14ac:dyDescent="0.3">
      <c r="B29" s="427" t="s">
        <v>179</v>
      </c>
      <c r="C29" s="427"/>
      <c r="D29" s="427"/>
      <c r="E29" s="427"/>
      <c r="F29" s="427"/>
      <c r="G29" s="427"/>
      <c r="H29" s="427"/>
      <c r="I29" s="427"/>
      <c r="J29" s="427"/>
      <c r="K29" s="427"/>
      <c r="L29" s="427"/>
      <c r="M29" s="427"/>
      <c r="N29" s="427"/>
    </row>
    <row r="30" spans="1:25" ht="30" customHeight="1" x14ac:dyDescent="0.3">
      <c r="B30" s="427" t="s">
        <v>180</v>
      </c>
      <c r="C30" s="427"/>
      <c r="D30" s="427"/>
      <c r="E30" s="427"/>
      <c r="F30" s="427"/>
      <c r="G30" s="427"/>
      <c r="H30" s="427"/>
      <c r="I30" s="427"/>
      <c r="J30" s="427"/>
      <c r="K30" s="427"/>
      <c r="L30" s="427"/>
      <c r="M30" s="427"/>
      <c r="N30" s="427"/>
    </row>
    <row r="31" spans="1:25" x14ac:dyDescent="0.3">
      <c r="B31" s="428" t="s">
        <v>172</v>
      </c>
      <c r="C31" s="428"/>
      <c r="D31" s="428"/>
      <c r="E31" s="428"/>
      <c r="F31" s="428"/>
      <c r="G31" s="428"/>
      <c r="H31" s="428"/>
      <c r="I31" s="428"/>
      <c r="J31" s="428"/>
      <c r="K31" s="428"/>
      <c r="L31" s="428"/>
      <c r="M31" s="428"/>
      <c r="N31" s="428"/>
    </row>
  </sheetData>
  <mergeCells count="6">
    <mergeCell ref="B31:N31"/>
    <mergeCell ref="B2:I2"/>
    <mergeCell ref="B5:B26"/>
    <mergeCell ref="B30:N30"/>
    <mergeCell ref="B28:N28"/>
    <mergeCell ref="B29:N29"/>
  </mergeCells>
  <pageMargins left="0.23622047244094488" right="0.23622047244094488" top="0.39370078740157483" bottom="0.39370078740157483" header="0.31496062992125984" footer="0.31496062992125984"/>
  <pageSetup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31"/>
  <sheetViews>
    <sheetView zoomScaleNormal="100" workbookViewId="0"/>
  </sheetViews>
  <sheetFormatPr defaultColWidth="9.1796875" defaultRowHeight="14.5" x14ac:dyDescent="0.35"/>
  <cols>
    <col min="1" max="1" width="9.1796875" style="3"/>
    <col min="2" max="2" width="9.6328125" style="3" customWidth="1"/>
    <col min="3" max="3" width="21.6328125" style="3" customWidth="1"/>
    <col min="4" max="4" width="16.1796875" style="3" customWidth="1"/>
    <col min="5" max="14" width="9.36328125" style="3" customWidth="1"/>
    <col min="15" max="16" width="9.1796875" style="3"/>
  </cols>
  <sheetData>
    <row r="1" spans="2:30" ht="16.25" customHeight="1" x14ac:dyDescent="0.35"/>
    <row r="2" spans="2:30" ht="16.25" customHeight="1" x14ac:dyDescent="0.35">
      <c r="B2" s="100" t="s">
        <v>125</v>
      </c>
      <c r="Q2" s="100"/>
    </row>
    <row r="3" spans="2:30" ht="16.25" customHeight="1" x14ac:dyDescent="0.35">
      <c r="B3" s="100"/>
      <c r="D3" s="425"/>
    </row>
    <row r="4" spans="2:30" x14ac:dyDescent="0.35">
      <c r="B4" s="146"/>
      <c r="C4" s="147" t="s">
        <v>66</v>
      </c>
      <c r="D4" s="148">
        <v>2011</v>
      </c>
      <c r="E4" s="148">
        <v>2012</v>
      </c>
      <c r="F4" s="148">
        <v>2013</v>
      </c>
      <c r="G4" s="148">
        <v>2014</v>
      </c>
      <c r="H4" s="149">
        <v>2015</v>
      </c>
      <c r="I4" s="149">
        <v>2016</v>
      </c>
      <c r="J4" s="149">
        <v>2017</v>
      </c>
      <c r="K4" s="149">
        <v>2018</v>
      </c>
      <c r="L4" s="149">
        <v>2019</v>
      </c>
      <c r="M4" s="149">
        <v>2020</v>
      </c>
      <c r="N4" s="150">
        <v>2021</v>
      </c>
    </row>
    <row r="5" spans="2:30" ht="14.5" customHeight="1" x14ac:dyDescent="0.35">
      <c r="B5" s="433" t="s">
        <v>94</v>
      </c>
      <c r="C5" s="103" t="s">
        <v>74</v>
      </c>
      <c r="D5" s="309">
        <v>1468</v>
      </c>
      <c r="E5" s="418">
        <v>1496</v>
      </c>
      <c r="F5" s="370">
        <v>1287</v>
      </c>
      <c r="G5" s="12">
        <v>1643</v>
      </c>
      <c r="H5" s="12">
        <v>1868</v>
      </c>
      <c r="I5" s="12">
        <v>2158</v>
      </c>
      <c r="J5" s="418">
        <v>2498</v>
      </c>
      <c r="K5" s="12">
        <v>2383</v>
      </c>
      <c r="L5" s="12">
        <v>2586</v>
      </c>
      <c r="M5" s="12">
        <v>338</v>
      </c>
      <c r="N5" s="310">
        <v>294</v>
      </c>
      <c r="Q5" s="4"/>
      <c r="T5" s="4"/>
      <c r="U5" s="4"/>
      <c r="V5" s="4"/>
      <c r="W5" s="4"/>
      <c r="X5" s="4"/>
      <c r="Y5" s="4"/>
      <c r="Z5" s="4"/>
      <c r="AA5" s="4"/>
      <c r="AB5" s="4"/>
      <c r="AC5" s="4"/>
      <c r="AD5" s="4"/>
    </row>
    <row r="6" spans="2:30" x14ac:dyDescent="0.35">
      <c r="B6" s="433"/>
      <c r="C6" s="103" t="s">
        <v>176</v>
      </c>
      <c r="D6" s="207">
        <v>403</v>
      </c>
      <c r="E6" s="400">
        <v>418</v>
      </c>
      <c r="F6" s="159">
        <v>360</v>
      </c>
      <c r="G6" s="159">
        <v>456</v>
      </c>
      <c r="H6" s="159">
        <v>609</v>
      </c>
      <c r="I6" s="159">
        <v>704</v>
      </c>
      <c r="J6" s="400">
        <v>821</v>
      </c>
      <c r="K6" s="159">
        <v>606</v>
      </c>
      <c r="L6" s="159">
        <v>525</v>
      </c>
      <c r="M6" s="159">
        <v>95</v>
      </c>
      <c r="N6" s="208">
        <v>68</v>
      </c>
      <c r="T6" s="4"/>
      <c r="U6" s="4"/>
      <c r="V6" s="4"/>
      <c r="W6" s="4"/>
      <c r="X6" s="4"/>
      <c r="Y6" s="4"/>
      <c r="Z6" s="4"/>
      <c r="AA6" s="4"/>
      <c r="AB6" s="4"/>
      <c r="AC6" s="4"/>
      <c r="AD6" s="4"/>
    </row>
    <row r="7" spans="2:30" x14ac:dyDescent="0.35">
      <c r="B7" s="433"/>
      <c r="C7" s="26" t="s">
        <v>75</v>
      </c>
      <c r="D7" s="207">
        <v>270</v>
      </c>
      <c r="E7" s="400">
        <v>285</v>
      </c>
      <c r="F7" s="159">
        <v>245</v>
      </c>
      <c r="G7" s="159">
        <v>310</v>
      </c>
      <c r="H7" s="159">
        <v>370</v>
      </c>
      <c r="I7" s="159">
        <v>427</v>
      </c>
      <c r="J7" s="400">
        <v>504</v>
      </c>
      <c r="K7" s="159">
        <v>466</v>
      </c>
      <c r="L7" s="159">
        <v>620</v>
      </c>
      <c r="M7" s="159">
        <v>70</v>
      </c>
      <c r="N7" s="208">
        <v>77</v>
      </c>
      <c r="T7" s="4"/>
      <c r="U7" s="4"/>
      <c r="V7" s="4"/>
      <c r="W7" s="4"/>
      <c r="X7" s="4"/>
      <c r="Y7" s="4"/>
      <c r="Z7" s="4"/>
      <c r="AA7" s="4"/>
      <c r="AB7" s="4"/>
      <c r="AC7" s="4"/>
      <c r="AD7" s="4"/>
    </row>
    <row r="8" spans="2:30" x14ac:dyDescent="0.35">
      <c r="B8" s="433"/>
      <c r="C8" s="26" t="s">
        <v>76</v>
      </c>
      <c r="D8" s="207">
        <v>91</v>
      </c>
      <c r="E8" s="400">
        <v>79</v>
      </c>
      <c r="F8" s="159">
        <v>68</v>
      </c>
      <c r="G8" s="159">
        <v>107</v>
      </c>
      <c r="H8" s="159">
        <v>83</v>
      </c>
      <c r="I8" s="159">
        <v>95</v>
      </c>
      <c r="J8" s="400">
        <v>110</v>
      </c>
      <c r="K8" s="159">
        <v>108</v>
      </c>
      <c r="L8" s="159">
        <v>118</v>
      </c>
      <c r="M8" s="159">
        <v>13</v>
      </c>
      <c r="N8" s="208">
        <v>12</v>
      </c>
      <c r="T8" s="4"/>
      <c r="U8" s="4"/>
      <c r="V8" s="4"/>
      <c r="W8" s="4"/>
      <c r="X8" s="4"/>
      <c r="Y8" s="4"/>
      <c r="Z8" s="4"/>
      <c r="AA8" s="4"/>
      <c r="AB8" s="4"/>
      <c r="AC8" s="4"/>
      <c r="AD8" s="4"/>
    </row>
    <row r="9" spans="2:30" x14ac:dyDescent="0.35">
      <c r="B9" s="433"/>
      <c r="C9" s="103" t="s">
        <v>177</v>
      </c>
      <c r="D9" s="207">
        <v>34</v>
      </c>
      <c r="E9" s="400">
        <v>43</v>
      </c>
      <c r="F9" s="159">
        <v>37</v>
      </c>
      <c r="G9" s="159">
        <v>53</v>
      </c>
      <c r="H9" s="159">
        <v>40</v>
      </c>
      <c r="I9" s="159">
        <v>46</v>
      </c>
      <c r="J9" s="400">
        <v>55</v>
      </c>
      <c r="K9" s="159">
        <v>44</v>
      </c>
      <c r="L9" s="159">
        <v>82</v>
      </c>
      <c r="M9" s="159">
        <v>8</v>
      </c>
      <c r="N9" s="208">
        <v>9</v>
      </c>
      <c r="T9" s="4"/>
      <c r="U9" s="4"/>
      <c r="V9" s="4"/>
      <c r="W9" s="4"/>
      <c r="X9" s="4"/>
      <c r="Y9" s="4"/>
      <c r="Z9" s="4"/>
      <c r="AA9" s="4"/>
      <c r="AB9" s="4"/>
      <c r="AC9" s="4"/>
      <c r="AD9" s="4"/>
    </row>
    <row r="10" spans="2:30" x14ac:dyDescent="0.35">
      <c r="B10" s="433"/>
      <c r="C10" s="26" t="s">
        <v>77</v>
      </c>
      <c r="D10" s="207">
        <v>48</v>
      </c>
      <c r="E10" s="400">
        <v>49</v>
      </c>
      <c r="F10" s="159">
        <v>42</v>
      </c>
      <c r="G10" s="159">
        <v>56</v>
      </c>
      <c r="H10" s="159">
        <v>24</v>
      </c>
      <c r="I10" s="159">
        <v>27</v>
      </c>
      <c r="J10" s="400">
        <v>24</v>
      </c>
      <c r="K10" s="159">
        <v>72</v>
      </c>
      <c r="L10" s="159">
        <v>89</v>
      </c>
      <c r="M10" s="159">
        <v>7</v>
      </c>
      <c r="N10" s="208">
        <v>8</v>
      </c>
      <c r="T10" s="4"/>
      <c r="U10" s="4"/>
      <c r="V10" s="4"/>
      <c r="W10" s="4"/>
      <c r="X10" s="4"/>
      <c r="Y10" s="4"/>
      <c r="Z10" s="4"/>
      <c r="AA10" s="4"/>
      <c r="AB10" s="4"/>
      <c r="AC10" s="4"/>
      <c r="AD10" s="4"/>
    </row>
    <row r="11" spans="2:30" x14ac:dyDescent="0.35">
      <c r="B11" s="433"/>
      <c r="C11" s="26" t="s">
        <v>78</v>
      </c>
      <c r="D11" s="207">
        <v>55</v>
      </c>
      <c r="E11" s="400">
        <v>75</v>
      </c>
      <c r="F11" s="159">
        <v>65</v>
      </c>
      <c r="G11" s="159">
        <v>64</v>
      </c>
      <c r="H11" s="159">
        <v>51</v>
      </c>
      <c r="I11" s="159">
        <v>58</v>
      </c>
      <c r="J11" s="400">
        <v>82</v>
      </c>
      <c r="K11" s="159">
        <v>122</v>
      </c>
      <c r="L11" s="159">
        <v>210</v>
      </c>
      <c r="M11" s="159">
        <v>21</v>
      </c>
      <c r="N11" s="208">
        <v>18</v>
      </c>
      <c r="T11" s="4"/>
      <c r="U11" s="4"/>
      <c r="V11" s="4"/>
      <c r="W11" s="4"/>
      <c r="X11" s="4"/>
      <c r="Y11" s="4"/>
      <c r="Z11" s="4"/>
      <c r="AA11" s="4"/>
      <c r="AB11" s="4"/>
      <c r="AC11" s="4"/>
      <c r="AD11" s="4"/>
    </row>
    <row r="12" spans="2:30" x14ac:dyDescent="0.35">
      <c r="B12" s="433"/>
      <c r="C12" s="103" t="s">
        <v>79</v>
      </c>
      <c r="D12" s="309">
        <v>866</v>
      </c>
      <c r="E12" s="419">
        <v>880</v>
      </c>
      <c r="F12" s="12">
        <v>995</v>
      </c>
      <c r="G12" s="12">
        <v>1318</v>
      </c>
      <c r="H12" s="12">
        <v>1340</v>
      </c>
      <c r="I12" s="12">
        <v>1735</v>
      </c>
      <c r="J12" s="419">
        <v>2130</v>
      </c>
      <c r="K12" s="12">
        <v>1922</v>
      </c>
      <c r="L12" s="12">
        <v>1884</v>
      </c>
      <c r="M12" s="12">
        <v>277</v>
      </c>
      <c r="N12" s="310">
        <v>147</v>
      </c>
      <c r="T12" s="4"/>
      <c r="U12" s="4"/>
      <c r="V12" s="4"/>
      <c r="W12" s="4"/>
      <c r="X12" s="4"/>
      <c r="Y12" s="4"/>
      <c r="Z12" s="4"/>
      <c r="AA12" s="4"/>
      <c r="AB12" s="4"/>
      <c r="AC12" s="4"/>
      <c r="AD12" s="4"/>
    </row>
    <row r="13" spans="2:30" x14ac:dyDescent="0.35">
      <c r="B13" s="433"/>
      <c r="C13" s="26" t="s">
        <v>80</v>
      </c>
      <c r="D13" s="207">
        <v>126</v>
      </c>
      <c r="E13" s="400">
        <v>117</v>
      </c>
      <c r="F13" s="159">
        <v>71</v>
      </c>
      <c r="G13" s="159">
        <v>117</v>
      </c>
      <c r="H13" s="159">
        <v>162</v>
      </c>
      <c r="I13" s="159">
        <v>204</v>
      </c>
      <c r="J13" s="400">
        <v>169</v>
      </c>
      <c r="K13" s="159">
        <v>146</v>
      </c>
      <c r="L13" s="159">
        <v>192</v>
      </c>
      <c r="M13" s="159">
        <v>24</v>
      </c>
      <c r="N13" s="208">
        <v>14</v>
      </c>
      <c r="T13" s="4"/>
      <c r="U13" s="4"/>
      <c r="V13" s="4"/>
      <c r="W13" s="4"/>
      <c r="X13" s="4"/>
      <c r="Y13" s="4"/>
      <c r="Z13" s="4"/>
      <c r="AA13" s="4"/>
      <c r="AB13" s="4"/>
      <c r="AC13" s="4"/>
      <c r="AD13" s="4"/>
    </row>
    <row r="14" spans="2:30" x14ac:dyDescent="0.35">
      <c r="B14" s="433"/>
      <c r="C14" s="26" t="s">
        <v>81</v>
      </c>
      <c r="D14" s="207">
        <v>197</v>
      </c>
      <c r="E14" s="400">
        <v>201</v>
      </c>
      <c r="F14" s="159">
        <v>339</v>
      </c>
      <c r="G14" s="159">
        <v>380</v>
      </c>
      <c r="H14" s="159">
        <v>355</v>
      </c>
      <c r="I14" s="159">
        <v>420</v>
      </c>
      <c r="J14" s="400">
        <v>550</v>
      </c>
      <c r="K14" s="159">
        <v>441</v>
      </c>
      <c r="L14" s="159">
        <v>442</v>
      </c>
      <c r="M14" s="159">
        <v>58</v>
      </c>
      <c r="N14" s="208">
        <v>10</v>
      </c>
      <c r="T14" s="4"/>
      <c r="U14" s="4"/>
      <c r="V14" s="4"/>
      <c r="W14" s="4"/>
      <c r="X14" s="4"/>
      <c r="Y14" s="4"/>
      <c r="Z14" s="4"/>
      <c r="AA14" s="4"/>
      <c r="AB14" s="4"/>
      <c r="AC14" s="4"/>
      <c r="AD14" s="4"/>
    </row>
    <row r="15" spans="2:30" x14ac:dyDescent="0.35">
      <c r="B15" s="433"/>
      <c r="C15" s="26" t="s">
        <v>82</v>
      </c>
      <c r="D15" s="207">
        <v>135</v>
      </c>
      <c r="E15" s="400">
        <v>125</v>
      </c>
      <c r="F15" s="159">
        <v>53</v>
      </c>
      <c r="G15" s="159">
        <v>78</v>
      </c>
      <c r="H15" s="159">
        <v>94</v>
      </c>
      <c r="I15" s="159">
        <v>126</v>
      </c>
      <c r="J15" s="400">
        <v>137</v>
      </c>
      <c r="K15" s="159">
        <v>96</v>
      </c>
      <c r="L15" s="159">
        <v>103</v>
      </c>
      <c r="M15" s="159">
        <v>18</v>
      </c>
      <c r="N15" s="208">
        <v>9</v>
      </c>
      <c r="T15" s="4"/>
      <c r="U15" s="4"/>
      <c r="V15" s="4"/>
      <c r="W15" s="4"/>
      <c r="X15" s="4"/>
      <c r="Y15" s="4"/>
      <c r="Z15" s="4"/>
      <c r="AA15" s="4"/>
      <c r="AB15" s="4"/>
      <c r="AC15" s="4"/>
      <c r="AD15" s="4"/>
    </row>
    <row r="16" spans="2:30" x14ac:dyDescent="0.35">
      <c r="B16" s="433"/>
      <c r="C16" s="26" t="s">
        <v>83</v>
      </c>
      <c r="D16" s="207">
        <v>140</v>
      </c>
      <c r="E16" s="400">
        <v>172</v>
      </c>
      <c r="F16" s="159">
        <v>170</v>
      </c>
      <c r="G16" s="159">
        <v>303</v>
      </c>
      <c r="H16" s="159">
        <v>350</v>
      </c>
      <c r="I16" s="159">
        <v>507</v>
      </c>
      <c r="J16" s="400">
        <v>654</v>
      </c>
      <c r="K16" s="159">
        <v>693</v>
      </c>
      <c r="L16" s="159">
        <v>621</v>
      </c>
      <c r="M16" s="159">
        <v>79</v>
      </c>
      <c r="N16" s="208">
        <v>31</v>
      </c>
      <c r="P16" s="13"/>
      <c r="T16" s="4"/>
      <c r="U16" s="4"/>
      <c r="V16" s="4"/>
      <c r="W16" s="4"/>
      <c r="X16" s="4"/>
      <c r="Y16" s="4"/>
      <c r="Z16" s="4"/>
      <c r="AA16" s="4"/>
      <c r="AB16" s="4"/>
      <c r="AC16" s="4"/>
      <c r="AD16" s="4"/>
    </row>
    <row r="17" spans="2:30" x14ac:dyDescent="0.35">
      <c r="B17" s="433"/>
      <c r="C17" s="26" t="s">
        <v>84</v>
      </c>
      <c r="D17" s="207">
        <v>30</v>
      </c>
      <c r="E17" s="400">
        <v>43</v>
      </c>
      <c r="F17" s="159">
        <v>62</v>
      </c>
      <c r="G17" s="159">
        <v>65</v>
      </c>
      <c r="H17" s="159">
        <v>70</v>
      </c>
      <c r="I17" s="159">
        <v>83</v>
      </c>
      <c r="J17" s="400">
        <v>57</v>
      </c>
      <c r="K17" s="159">
        <v>73</v>
      </c>
      <c r="L17" s="159">
        <v>67</v>
      </c>
      <c r="M17" s="159">
        <v>10</v>
      </c>
      <c r="N17" s="208">
        <v>2</v>
      </c>
      <c r="T17" s="4"/>
      <c r="U17" s="4"/>
      <c r="V17" s="4"/>
      <c r="W17" s="4"/>
      <c r="X17" s="4"/>
      <c r="Y17" s="4"/>
      <c r="Z17" s="4"/>
      <c r="AA17" s="4"/>
      <c r="AB17" s="4"/>
      <c r="AC17" s="4"/>
      <c r="AD17" s="4"/>
    </row>
    <row r="18" spans="2:30" x14ac:dyDescent="0.35">
      <c r="B18" s="433"/>
      <c r="C18" s="26" t="s">
        <v>85</v>
      </c>
      <c r="D18" s="207">
        <v>23</v>
      </c>
      <c r="E18" s="400">
        <v>12</v>
      </c>
      <c r="F18" s="159">
        <v>16</v>
      </c>
      <c r="G18" s="159">
        <v>39</v>
      </c>
      <c r="H18" s="159">
        <v>23</v>
      </c>
      <c r="I18" s="159">
        <v>37</v>
      </c>
      <c r="J18" s="400">
        <v>77</v>
      </c>
      <c r="K18" s="159">
        <v>62</v>
      </c>
      <c r="L18" s="159">
        <v>71</v>
      </c>
      <c r="M18" s="159">
        <v>14</v>
      </c>
      <c r="N18" s="208">
        <v>17</v>
      </c>
      <c r="T18" s="4"/>
      <c r="U18" s="4"/>
      <c r="V18" s="4"/>
      <c r="W18" s="4"/>
      <c r="X18" s="4"/>
      <c r="Y18" s="4"/>
      <c r="Z18" s="4"/>
      <c r="AA18" s="4"/>
      <c r="AB18" s="4"/>
      <c r="AC18" s="4"/>
      <c r="AD18" s="4"/>
    </row>
    <row r="19" spans="2:30" x14ac:dyDescent="0.35">
      <c r="B19" s="433"/>
      <c r="C19" s="103" t="s">
        <v>86</v>
      </c>
      <c r="D19" s="309">
        <v>732</v>
      </c>
      <c r="E19" s="419">
        <v>662</v>
      </c>
      <c r="F19" s="12">
        <v>677</v>
      </c>
      <c r="G19" s="12">
        <v>741</v>
      </c>
      <c r="H19" s="12">
        <v>826</v>
      </c>
      <c r="I19" s="12">
        <v>978</v>
      </c>
      <c r="J19" s="419">
        <v>973</v>
      </c>
      <c r="K19" s="12">
        <v>1037</v>
      </c>
      <c r="L19" s="12">
        <v>1035</v>
      </c>
      <c r="M19" s="12">
        <v>107</v>
      </c>
      <c r="N19" s="310">
        <v>110</v>
      </c>
      <c r="T19" s="4"/>
      <c r="U19" s="4"/>
      <c r="V19" s="4"/>
      <c r="W19" s="4"/>
      <c r="X19" s="4"/>
      <c r="Y19" s="4"/>
      <c r="Z19" s="4"/>
      <c r="AA19" s="4"/>
      <c r="AB19" s="4"/>
      <c r="AC19" s="4"/>
      <c r="AD19" s="4"/>
    </row>
    <row r="20" spans="2:30" x14ac:dyDescent="0.35">
      <c r="B20" s="433"/>
      <c r="C20" s="27" t="s">
        <v>87</v>
      </c>
      <c r="D20" s="207">
        <v>254</v>
      </c>
      <c r="E20" s="400">
        <v>244</v>
      </c>
      <c r="F20" s="159">
        <v>304</v>
      </c>
      <c r="G20" s="159">
        <v>345</v>
      </c>
      <c r="H20" s="159">
        <v>361</v>
      </c>
      <c r="I20" s="159">
        <v>394</v>
      </c>
      <c r="J20" s="400">
        <v>352</v>
      </c>
      <c r="K20" s="159">
        <v>427</v>
      </c>
      <c r="L20" s="159">
        <v>401</v>
      </c>
      <c r="M20" s="159">
        <v>43</v>
      </c>
      <c r="N20" s="208">
        <v>42</v>
      </c>
      <c r="T20" s="4"/>
      <c r="U20" s="4"/>
      <c r="V20" s="4"/>
      <c r="W20" s="4"/>
      <c r="X20" s="4"/>
      <c r="Y20" s="4"/>
      <c r="Z20" s="4"/>
      <c r="AA20" s="4"/>
      <c r="AB20" s="4"/>
      <c r="AC20" s="4"/>
      <c r="AD20" s="4"/>
    </row>
    <row r="21" spans="2:30" x14ac:dyDescent="0.35">
      <c r="B21" s="433"/>
      <c r="C21" s="26" t="s">
        <v>88</v>
      </c>
      <c r="D21" s="207">
        <v>147</v>
      </c>
      <c r="E21" s="400">
        <v>139</v>
      </c>
      <c r="F21" s="159">
        <v>127</v>
      </c>
      <c r="G21" s="159">
        <v>143</v>
      </c>
      <c r="H21" s="159">
        <v>172</v>
      </c>
      <c r="I21" s="159">
        <v>174</v>
      </c>
      <c r="J21" s="400">
        <v>194</v>
      </c>
      <c r="K21" s="159">
        <v>189</v>
      </c>
      <c r="L21" s="159">
        <v>207</v>
      </c>
      <c r="M21" s="159">
        <v>18</v>
      </c>
      <c r="N21" s="208">
        <v>21</v>
      </c>
      <c r="T21" s="4"/>
      <c r="U21" s="4"/>
      <c r="V21" s="4"/>
      <c r="W21" s="4"/>
      <c r="X21" s="4"/>
      <c r="Y21" s="4"/>
      <c r="Z21" s="4"/>
      <c r="AA21" s="4"/>
      <c r="AB21" s="4"/>
      <c r="AC21" s="4"/>
      <c r="AD21" s="4"/>
    </row>
    <row r="22" spans="2:30" x14ac:dyDescent="0.35">
      <c r="B22" s="433"/>
      <c r="C22" s="26" t="s">
        <v>89</v>
      </c>
      <c r="D22" s="207">
        <v>50</v>
      </c>
      <c r="E22" s="400">
        <v>51</v>
      </c>
      <c r="F22" s="159">
        <v>40</v>
      </c>
      <c r="G22" s="159">
        <v>43</v>
      </c>
      <c r="H22" s="159">
        <v>66</v>
      </c>
      <c r="I22" s="159">
        <v>81</v>
      </c>
      <c r="J22" s="400">
        <v>78</v>
      </c>
      <c r="K22" s="159">
        <v>75</v>
      </c>
      <c r="L22" s="159">
        <v>88</v>
      </c>
      <c r="M22" s="159">
        <v>7</v>
      </c>
      <c r="N22" s="208">
        <v>8</v>
      </c>
      <c r="T22" s="4"/>
      <c r="U22" s="4"/>
      <c r="V22" s="4"/>
      <c r="W22" s="4"/>
      <c r="X22" s="4"/>
      <c r="Y22" s="4"/>
      <c r="Z22" s="4"/>
      <c r="AA22" s="4"/>
      <c r="AB22" s="4"/>
      <c r="AC22" s="4"/>
      <c r="AD22" s="4"/>
    </row>
    <row r="23" spans="2:30" x14ac:dyDescent="0.35">
      <c r="B23" s="433"/>
      <c r="C23" s="26" t="s">
        <v>90</v>
      </c>
      <c r="D23" s="207">
        <v>55</v>
      </c>
      <c r="E23" s="400">
        <v>40</v>
      </c>
      <c r="F23" s="159">
        <v>22</v>
      </c>
      <c r="G23" s="159">
        <v>29</v>
      </c>
      <c r="H23" s="159">
        <v>38</v>
      </c>
      <c r="I23" s="159">
        <v>49</v>
      </c>
      <c r="J23" s="400">
        <v>55</v>
      </c>
      <c r="K23" s="159">
        <v>57</v>
      </c>
      <c r="L23" s="159">
        <v>57</v>
      </c>
      <c r="M23" s="159">
        <v>9</v>
      </c>
      <c r="N23" s="208">
        <v>8</v>
      </c>
      <c r="T23" s="4"/>
      <c r="U23" s="4"/>
      <c r="V23" s="4"/>
      <c r="W23" s="4"/>
      <c r="X23" s="4"/>
      <c r="Y23" s="4"/>
      <c r="Z23" s="4"/>
      <c r="AA23" s="4"/>
      <c r="AB23" s="4"/>
      <c r="AC23" s="4"/>
      <c r="AD23" s="4"/>
    </row>
    <row r="24" spans="2:30" x14ac:dyDescent="0.35">
      <c r="B24" s="433"/>
      <c r="C24" s="103" t="s">
        <v>91</v>
      </c>
      <c r="D24" s="309">
        <v>67</v>
      </c>
      <c r="E24" s="419">
        <v>90</v>
      </c>
      <c r="F24" s="12">
        <v>55</v>
      </c>
      <c r="G24" s="12">
        <v>92</v>
      </c>
      <c r="H24" s="12">
        <v>118</v>
      </c>
      <c r="I24" s="12">
        <v>129</v>
      </c>
      <c r="J24" s="419">
        <v>224</v>
      </c>
      <c r="K24" s="12">
        <v>233</v>
      </c>
      <c r="L24" s="12">
        <v>256</v>
      </c>
      <c r="M24" s="12">
        <v>49</v>
      </c>
      <c r="N24" s="310">
        <v>39</v>
      </c>
      <c r="T24" s="4"/>
      <c r="U24" s="4"/>
      <c r="V24" s="4"/>
      <c r="W24" s="4"/>
      <c r="X24" s="4"/>
      <c r="Y24" s="4"/>
      <c r="Z24" s="4"/>
      <c r="AA24" s="4"/>
      <c r="AB24" s="4"/>
      <c r="AC24" s="4"/>
      <c r="AD24" s="4"/>
    </row>
    <row r="25" spans="2:30" x14ac:dyDescent="0.35">
      <c r="B25" s="433"/>
      <c r="C25" s="103" t="s">
        <v>102</v>
      </c>
      <c r="D25" s="309">
        <v>64</v>
      </c>
      <c r="E25" s="419">
        <v>76</v>
      </c>
      <c r="F25" s="12">
        <v>10</v>
      </c>
      <c r="G25" s="12">
        <v>12</v>
      </c>
      <c r="H25" s="12">
        <v>85</v>
      </c>
      <c r="I25" s="12">
        <v>75</v>
      </c>
      <c r="J25" s="419">
        <v>602</v>
      </c>
      <c r="K25" s="12">
        <v>196</v>
      </c>
      <c r="L25" s="12">
        <v>528</v>
      </c>
      <c r="M25" s="12">
        <v>58</v>
      </c>
      <c r="N25" s="310">
        <v>51</v>
      </c>
      <c r="T25" s="4"/>
      <c r="U25" s="4"/>
      <c r="V25" s="4"/>
      <c r="W25" s="4"/>
      <c r="X25" s="4"/>
      <c r="Y25" s="4"/>
      <c r="Z25" s="4"/>
      <c r="AA25" s="4"/>
      <c r="AB25" s="4"/>
      <c r="AC25" s="4"/>
      <c r="AD25" s="4"/>
    </row>
    <row r="26" spans="2:30" x14ac:dyDescent="0.35">
      <c r="B26" s="434"/>
      <c r="C26" s="245" t="s">
        <v>92</v>
      </c>
      <c r="D26" s="311">
        <v>3195</v>
      </c>
      <c r="E26" s="420">
        <v>3202</v>
      </c>
      <c r="F26" s="312">
        <v>3022</v>
      </c>
      <c r="G26" s="312">
        <v>3804</v>
      </c>
      <c r="H26" s="312">
        <v>4235</v>
      </c>
      <c r="I26" s="312">
        <v>5073</v>
      </c>
      <c r="J26" s="420">
        <v>6425</v>
      </c>
      <c r="K26" s="312">
        <v>5769</v>
      </c>
      <c r="L26" s="312">
        <v>6287</v>
      </c>
      <c r="M26" s="312">
        <v>828</v>
      </c>
      <c r="N26" s="313">
        <v>639</v>
      </c>
      <c r="T26" s="4"/>
      <c r="U26" s="4"/>
      <c r="V26" s="4"/>
      <c r="W26" s="4"/>
      <c r="X26" s="4"/>
      <c r="Y26" s="4"/>
      <c r="Z26" s="4"/>
      <c r="AA26" s="4"/>
      <c r="AB26" s="4"/>
      <c r="AC26" s="4"/>
      <c r="AD26" s="4"/>
    </row>
    <row r="27" spans="2:30" x14ac:dyDescent="0.35">
      <c r="D27" s="314">
        <f>D24+D25</f>
        <v>131</v>
      </c>
      <c r="E27" s="314">
        <f t="shared" ref="E27:L27" si="0">E24+E25</f>
        <v>166</v>
      </c>
      <c r="F27" s="314">
        <f t="shared" si="0"/>
        <v>65</v>
      </c>
      <c r="G27" s="314">
        <f t="shared" si="0"/>
        <v>104</v>
      </c>
      <c r="H27" s="314">
        <f t="shared" si="0"/>
        <v>203</v>
      </c>
      <c r="I27" s="314">
        <f t="shared" si="0"/>
        <v>204</v>
      </c>
      <c r="J27" s="314">
        <f t="shared" si="0"/>
        <v>826</v>
      </c>
      <c r="K27" s="314">
        <f t="shared" si="0"/>
        <v>429</v>
      </c>
      <c r="L27" s="314">
        <f t="shared" si="0"/>
        <v>784</v>
      </c>
      <c r="M27" s="315"/>
      <c r="N27" s="314"/>
    </row>
    <row r="28" spans="2:30" ht="16.25" customHeight="1" x14ac:dyDescent="0.35">
      <c r="B28" s="428" t="s">
        <v>181</v>
      </c>
      <c r="C28" s="428"/>
      <c r="D28" s="428"/>
      <c r="E28" s="428"/>
      <c r="F28" s="428"/>
      <c r="G28" s="428"/>
      <c r="H28" s="428"/>
      <c r="I28" s="428"/>
      <c r="J28" s="428"/>
      <c r="K28" s="428"/>
      <c r="L28" s="428"/>
      <c r="M28" s="428"/>
      <c r="N28" s="428"/>
    </row>
    <row r="29" spans="2:30" ht="14.5" customHeight="1" x14ac:dyDescent="0.35">
      <c r="B29" s="428" t="s">
        <v>179</v>
      </c>
      <c r="C29" s="428"/>
      <c r="D29" s="428"/>
      <c r="E29" s="428"/>
      <c r="F29" s="428"/>
      <c r="G29" s="428"/>
      <c r="H29" s="428"/>
      <c r="I29" s="428"/>
      <c r="J29" s="428"/>
      <c r="K29" s="428"/>
      <c r="L29" s="428"/>
      <c r="M29" s="428"/>
      <c r="N29" s="428"/>
    </row>
    <row r="30" spans="2:30" ht="29.5" customHeight="1" x14ac:dyDescent="0.35">
      <c r="B30" s="427" t="s">
        <v>180</v>
      </c>
      <c r="C30" s="427"/>
      <c r="D30" s="427"/>
      <c r="E30" s="427"/>
      <c r="F30" s="427"/>
      <c r="G30" s="427"/>
      <c r="H30" s="427"/>
      <c r="I30" s="427"/>
      <c r="J30" s="427"/>
      <c r="K30" s="427"/>
      <c r="L30" s="427"/>
      <c r="M30" s="427"/>
      <c r="N30" s="427"/>
    </row>
    <row r="31" spans="2:30" x14ac:dyDescent="0.35">
      <c r="B31" s="428" t="s">
        <v>172</v>
      </c>
      <c r="C31" s="428"/>
      <c r="D31" s="428"/>
      <c r="E31" s="428"/>
      <c r="F31" s="428"/>
      <c r="G31" s="428"/>
      <c r="H31" s="428"/>
      <c r="I31" s="428"/>
      <c r="J31" s="428"/>
      <c r="K31" s="428"/>
      <c r="L31" s="428"/>
      <c r="M31" s="428"/>
      <c r="N31" s="428"/>
    </row>
  </sheetData>
  <mergeCells count="5">
    <mergeCell ref="B5:B26"/>
    <mergeCell ref="B30:N30"/>
    <mergeCell ref="B28:N28"/>
    <mergeCell ref="B29:N29"/>
    <mergeCell ref="B31:N31"/>
  </mergeCells>
  <pageMargins left="0.23622047244094488" right="0.23622047244094488" top="0.39370078740157483" bottom="0.39370078740157483" header="0.31496062992125984" footer="0.31496062992125984"/>
  <pageSetup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1"/>
  <sheetViews>
    <sheetView zoomScaleNormal="100" workbookViewId="0"/>
  </sheetViews>
  <sheetFormatPr defaultColWidth="9.1796875" defaultRowHeight="14.5" x14ac:dyDescent="0.35"/>
  <cols>
    <col min="1" max="1" width="9.1796875" style="3"/>
    <col min="2" max="2" width="9.6328125" style="3" customWidth="1"/>
    <col min="3" max="3" width="21.6328125" style="3" customWidth="1"/>
    <col min="4" max="14" width="9.36328125" style="3" customWidth="1"/>
  </cols>
  <sheetData>
    <row r="1" spans="2:24" ht="16.25" customHeight="1" x14ac:dyDescent="0.35"/>
    <row r="2" spans="2:24" ht="16.25" customHeight="1" x14ac:dyDescent="0.35">
      <c r="B2" s="100" t="s">
        <v>126</v>
      </c>
    </row>
    <row r="3" spans="2:24" ht="16.25" customHeight="1" x14ac:dyDescent="0.35">
      <c r="B3" s="100"/>
    </row>
    <row r="4" spans="2:24" x14ac:dyDescent="0.35">
      <c r="B4" s="146"/>
      <c r="C4" s="147" t="s">
        <v>66</v>
      </c>
      <c r="D4" s="148">
        <v>2011</v>
      </c>
      <c r="E4" s="148">
        <v>2012</v>
      </c>
      <c r="F4" s="148">
        <v>2013</v>
      </c>
      <c r="G4" s="148">
        <v>2014</v>
      </c>
      <c r="H4" s="149">
        <v>2015</v>
      </c>
      <c r="I4" s="149">
        <v>2016</v>
      </c>
      <c r="J4" s="149">
        <v>2017</v>
      </c>
      <c r="K4" s="149">
        <v>2018</v>
      </c>
      <c r="L4" s="149">
        <v>2019</v>
      </c>
      <c r="M4" s="149">
        <v>2020</v>
      </c>
      <c r="N4" s="150">
        <v>2021</v>
      </c>
    </row>
    <row r="5" spans="2:24" x14ac:dyDescent="0.35">
      <c r="B5" s="432" t="s">
        <v>95</v>
      </c>
      <c r="C5" s="316" t="s">
        <v>74</v>
      </c>
      <c r="D5" s="317">
        <v>-3.3656707421713894E-2</v>
      </c>
      <c r="E5" s="414">
        <v>1.8579961674422441E-2</v>
      </c>
      <c r="F5" s="299" t="s">
        <v>2</v>
      </c>
      <c r="G5" s="299">
        <v>0.27624599450632181</v>
      </c>
      <c r="H5" s="298">
        <v>0.13713213727281404</v>
      </c>
      <c r="I5" s="318">
        <v>0.15567041267574977</v>
      </c>
      <c r="J5" s="421">
        <v>0.15748054917000043</v>
      </c>
      <c r="K5" s="318" t="s">
        <v>2</v>
      </c>
      <c r="L5" s="299">
        <v>8.5254426745040579E-2</v>
      </c>
      <c r="M5" s="318">
        <v>-0.86930969400568026</v>
      </c>
      <c r="N5" s="319">
        <v>-0.13021256364032563</v>
      </c>
      <c r="P5" s="4"/>
      <c r="Q5" s="4"/>
      <c r="R5" s="4"/>
      <c r="S5" s="4"/>
      <c r="T5" s="4"/>
      <c r="U5" s="4"/>
      <c r="V5" s="4"/>
      <c r="W5" s="4"/>
      <c r="X5" s="4"/>
    </row>
    <row r="6" spans="2:24" x14ac:dyDescent="0.35">
      <c r="B6" s="433"/>
      <c r="C6" s="320" t="s">
        <v>176</v>
      </c>
      <c r="D6" s="321">
        <v>4.6224695061232612E-2</v>
      </c>
      <c r="E6" s="415">
        <v>3.932057139631584E-2</v>
      </c>
      <c r="F6" s="302" t="s">
        <v>2</v>
      </c>
      <c r="G6" s="302">
        <v>0.26515358983588522</v>
      </c>
      <c r="H6" s="7">
        <v>0.33705895833951938</v>
      </c>
      <c r="I6" s="322">
        <v>0.15567041267574955</v>
      </c>
      <c r="J6" s="422">
        <v>0.16728313659678729</v>
      </c>
      <c r="K6" s="322" t="s">
        <v>2</v>
      </c>
      <c r="L6" s="302">
        <v>-0.13414171055161661</v>
      </c>
      <c r="M6" s="322">
        <v>-0.82003188603275146</v>
      </c>
      <c r="N6" s="323">
        <v>-0.28466250868614351</v>
      </c>
      <c r="P6" s="4"/>
      <c r="Q6" s="4"/>
      <c r="R6" s="4"/>
      <c r="S6" s="4"/>
      <c r="T6" s="4"/>
      <c r="U6" s="4"/>
      <c r="V6" s="4"/>
      <c r="W6" s="4"/>
      <c r="X6" s="4"/>
    </row>
    <row r="7" spans="2:24" x14ac:dyDescent="0.35">
      <c r="B7" s="433"/>
      <c r="C7" s="8" t="s">
        <v>75</v>
      </c>
      <c r="D7" s="321">
        <v>3.1795786315836683E-2</v>
      </c>
      <c r="E7" s="415">
        <v>5.3243111518559871E-2</v>
      </c>
      <c r="F7" s="302" t="s">
        <v>2</v>
      </c>
      <c r="G7" s="302">
        <v>0.26484247207223488</v>
      </c>
      <c r="H7" s="7">
        <v>0.19381265310076068</v>
      </c>
      <c r="I7" s="322">
        <v>0.15567041267574977</v>
      </c>
      <c r="J7" s="422">
        <v>0.18010617373866045</v>
      </c>
      <c r="K7" s="322" t="s">
        <v>2</v>
      </c>
      <c r="L7" s="302">
        <v>0.33108250412804852</v>
      </c>
      <c r="M7" s="322">
        <v>-0.88729931625529346</v>
      </c>
      <c r="N7" s="323">
        <v>9.4824946412167099E-2</v>
      </c>
      <c r="P7" s="4"/>
      <c r="Q7" s="4"/>
      <c r="R7" s="4"/>
      <c r="S7" s="4"/>
      <c r="T7" s="4"/>
      <c r="U7" s="4"/>
      <c r="V7" s="4"/>
      <c r="W7" s="4"/>
      <c r="X7" s="4"/>
    </row>
    <row r="8" spans="2:24" x14ac:dyDescent="0.35">
      <c r="B8" s="433"/>
      <c r="C8" s="8" t="s">
        <v>76</v>
      </c>
      <c r="D8" s="321">
        <v>-7.2804259510512948E-2</v>
      </c>
      <c r="E8" s="415">
        <v>-0.13557731541301155</v>
      </c>
      <c r="F8" s="302" t="s">
        <v>2</v>
      </c>
      <c r="G8" s="302">
        <v>0.57933868165917635</v>
      </c>
      <c r="H8" s="7">
        <v>-0.22702582449764974</v>
      </c>
      <c r="I8" s="322">
        <v>0.15567041267574977</v>
      </c>
      <c r="J8" s="422">
        <v>0.15035658928058671</v>
      </c>
      <c r="K8" s="322" t="s">
        <v>2</v>
      </c>
      <c r="L8" s="302">
        <v>0.10020201896984826</v>
      </c>
      <c r="M8" s="322">
        <v>-0.89072668245172948</v>
      </c>
      <c r="N8" s="323">
        <v>-6.8176741276862018E-2</v>
      </c>
      <c r="P8" s="4"/>
      <c r="Q8" s="4"/>
      <c r="R8" s="4"/>
      <c r="S8" s="4"/>
      <c r="T8" s="4"/>
      <c r="U8" s="4"/>
      <c r="V8" s="4"/>
      <c r="W8" s="4"/>
      <c r="X8" s="4"/>
    </row>
    <row r="9" spans="2:24" x14ac:dyDescent="0.35">
      <c r="B9" s="433"/>
      <c r="C9" s="320" t="s">
        <v>177</v>
      </c>
      <c r="D9" s="321">
        <v>-0.12869758655532937</v>
      </c>
      <c r="E9" s="415">
        <v>0.26563948181651509</v>
      </c>
      <c r="F9" s="302" t="s">
        <v>2</v>
      </c>
      <c r="G9" s="302">
        <v>0.43185842845084954</v>
      </c>
      <c r="H9" s="7">
        <v>-0.25648790213180861</v>
      </c>
      <c r="I9" s="322">
        <v>0.15567041267574977</v>
      </c>
      <c r="J9" s="422">
        <v>0.20408466912042611</v>
      </c>
      <c r="K9" s="322" t="s">
        <v>2</v>
      </c>
      <c r="L9" s="302">
        <v>0.86055231683625322</v>
      </c>
      <c r="M9" s="322">
        <v>-0.90647317863417531</v>
      </c>
      <c r="N9" s="323">
        <v>0.15052451817516466</v>
      </c>
      <c r="P9" s="4"/>
      <c r="Q9" s="4"/>
      <c r="R9" s="4"/>
      <c r="S9" s="4"/>
      <c r="T9" s="4"/>
      <c r="U9" s="4"/>
      <c r="V9" s="4"/>
      <c r="W9" s="4"/>
      <c r="X9" s="4"/>
    </row>
    <row r="10" spans="2:24" x14ac:dyDescent="0.35">
      <c r="B10" s="433"/>
      <c r="C10" s="8" t="s">
        <v>77</v>
      </c>
      <c r="D10" s="321">
        <v>-0.1350365723603163</v>
      </c>
      <c r="E10" s="415">
        <v>2.6082439435382465E-2</v>
      </c>
      <c r="F10" s="302" t="s">
        <v>2</v>
      </c>
      <c r="G10" s="302">
        <v>0.3218977547964974</v>
      </c>
      <c r="H10" s="7">
        <v>-0.58328553593481014</v>
      </c>
      <c r="I10" s="322">
        <v>0.15567041267574955</v>
      </c>
      <c r="J10" s="422">
        <v>-0.101059574563235</v>
      </c>
      <c r="K10" s="322" t="s">
        <v>2</v>
      </c>
      <c r="L10" s="302">
        <v>0.2497623764414123</v>
      </c>
      <c r="M10" s="322">
        <v>-0.92463539224637858</v>
      </c>
      <c r="N10" s="323">
        <v>8.6771447282252723E-2</v>
      </c>
      <c r="P10" s="4"/>
      <c r="Q10" s="4"/>
      <c r="R10" s="4"/>
      <c r="S10" s="4"/>
      <c r="T10" s="4"/>
      <c r="U10" s="4"/>
      <c r="V10" s="4"/>
      <c r="W10" s="4"/>
      <c r="X10" s="4"/>
    </row>
    <row r="11" spans="2:24" x14ac:dyDescent="0.35">
      <c r="B11" s="433"/>
      <c r="C11" s="8" t="s">
        <v>78</v>
      </c>
      <c r="D11" s="321">
        <v>-0.25044087807044246</v>
      </c>
      <c r="E11" s="415">
        <v>0.38183883023640086</v>
      </c>
      <c r="F11" s="302" t="s">
        <v>2</v>
      </c>
      <c r="G11" s="302">
        <v>-1.0661418920371535E-2</v>
      </c>
      <c r="H11" s="7">
        <v>-0.21219002827260147</v>
      </c>
      <c r="I11" s="322">
        <v>0.15567041267574999</v>
      </c>
      <c r="J11" s="422">
        <v>0.41545894876881451</v>
      </c>
      <c r="K11" s="322" t="s">
        <v>2</v>
      </c>
      <c r="L11" s="302">
        <v>0.71388609674667447</v>
      </c>
      <c r="M11" s="322">
        <v>-0.90321709612714085</v>
      </c>
      <c r="N11" s="323">
        <v>-0.11444514035187614</v>
      </c>
      <c r="P11" s="4"/>
      <c r="Q11" s="4"/>
      <c r="R11" s="4"/>
      <c r="S11" s="4"/>
      <c r="T11" s="4"/>
      <c r="U11" s="4"/>
      <c r="V11" s="4"/>
      <c r="W11" s="4"/>
      <c r="X11" s="4"/>
    </row>
    <row r="12" spans="2:24" x14ac:dyDescent="0.35">
      <c r="B12" s="433"/>
      <c r="C12" s="320" t="s">
        <v>79</v>
      </c>
      <c r="D12" s="324">
        <v>2.5005842488685426E-2</v>
      </c>
      <c r="E12" s="416">
        <v>1.5305400999409802E-2</v>
      </c>
      <c r="F12" s="304" t="s">
        <v>2</v>
      </c>
      <c r="G12" s="304">
        <v>0.32521286291644258</v>
      </c>
      <c r="H12" s="5">
        <v>1.7156752794188268E-2</v>
      </c>
      <c r="I12" s="6">
        <v>0.29441297561288682</v>
      </c>
      <c r="J12" s="423">
        <v>0.22778184745589214</v>
      </c>
      <c r="K12" s="6" t="s">
        <v>2</v>
      </c>
      <c r="L12" s="304">
        <v>-2.0033616611892291E-2</v>
      </c>
      <c r="M12" s="6">
        <v>-0.85320518934363831</v>
      </c>
      <c r="N12" s="325">
        <v>-0.46897597454438933</v>
      </c>
      <c r="P12" s="4"/>
      <c r="Q12" s="4"/>
      <c r="R12" s="4"/>
      <c r="S12" s="4"/>
      <c r="T12" s="4"/>
      <c r="U12" s="4"/>
      <c r="V12" s="4"/>
      <c r="W12" s="4"/>
      <c r="X12" s="4"/>
    </row>
    <row r="13" spans="2:24" x14ac:dyDescent="0.35">
      <c r="B13" s="433"/>
      <c r="C13" s="8" t="s">
        <v>80</v>
      </c>
      <c r="D13" s="321">
        <v>-5.5585537585860489E-3</v>
      </c>
      <c r="E13" s="415">
        <v>-6.9701183146628432E-2</v>
      </c>
      <c r="F13" s="302" t="s">
        <v>2</v>
      </c>
      <c r="G13" s="302">
        <v>0.66283769523649383</v>
      </c>
      <c r="H13" s="7">
        <v>0.38137502826386416</v>
      </c>
      <c r="I13" s="322">
        <v>0.2625613274335874</v>
      </c>
      <c r="J13" s="422">
        <v>-0.1745619545787781</v>
      </c>
      <c r="K13" s="322" t="s">
        <v>2</v>
      </c>
      <c r="L13" s="302">
        <v>0.31604140738785658</v>
      </c>
      <c r="M13" s="322">
        <v>-0.87775119928145595</v>
      </c>
      <c r="N13" s="323">
        <v>-0.44048767047802728</v>
      </c>
      <c r="P13" s="4"/>
      <c r="Q13" s="4"/>
      <c r="R13" s="4"/>
      <c r="S13" s="4"/>
      <c r="T13" s="4"/>
      <c r="U13" s="4"/>
      <c r="V13" s="4"/>
      <c r="W13" s="4"/>
      <c r="X13" s="4"/>
    </row>
    <row r="14" spans="2:24" x14ac:dyDescent="0.35">
      <c r="B14" s="433"/>
      <c r="C14" s="8" t="s">
        <v>81</v>
      </c>
      <c r="D14" s="321">
        <v>0.18305438711916255</v>
      </c>
      <c r="E14" s="415">
        <v>1.9595649113509639E-2</v>
      </c>
      <c r="F14" s="302" t="s">
        <v>2</v>
      </c>
      <c r="G14" s="302">
        <v>0.12085254361225806</v>
      </c>
      <c r="H14" s="7">
        <v>-6.5263054889753258E-2</v>
      </c>
      <c r="I14" s="322">
        <v>0.18325655013617603</v>
      </c>
      <c r="J14" s="422">
        <v>0.31106455559554158</v>
      </c>
      <c r="K14" s="322" t="s">
        <v>2</v>
      </c>
      <c r="L14" s="302">
        <v>2.3674427253652652E-3</v>
      </c>
      <c r="M14" s="322">
        <v>-0.86953018436806218</v>
      </c>
      <c r="N14" s="323">
        <v>-0.83089277279168638</v>
      </c>
      <c r="P14" s="4"/>
      <c r="Q14" s="4"/>
      <c r="R14" s="4"/>
      <c r="S14" s="4"/>
      <c r="T14" s="4"/>
      <c r="U14" s="4"/>
      <c r="V14" s="4"/>
      <c r="W14" s="4"/>
      <c r="X14" s="4"/>
    </row>
    <row r="15" spans="2:24" x14ac:dyDescent="0.35">
      <c r="B15" s="433"/>
      <c r="C15" s="8" t="s">
        <v>82</v>
      </c>
      <c r="D15" s="321">
        <v>-0.10134019694601004</v>
      </c>
      <c r="E15" s="415">
        <v>-7.3815882303455371E-2</v>
      </c>
      <c r="F15" s="302" t="s">
        <v>2</v>
      </c>
      <c r="G15" s="302">
        <v>0.48187455816002411</v>
      </c>
      <c r="H15" s="7">
        <v>0.20755601313058025</v>
      </c>
      <c r="I15" s="322">
        <v>0.34096241866625743</v>
      </c>
      <c r="J15" s="422">
        <v>9.0094704175069262E-2</v>
      </c>
      <c r="K15" s="322" t="s">
        <v>2</v>
      </c>
      <c r="L15" s="302">
        <v>7.5501973273853551E-2</v>
      </c>
      <c r="M15" s="322">
        <v>-0.83090951420125458</v>
      </c>
      <c r="N15" s="323">
        <v>-0.52613659122771872</v>
      </c>
      <c r="P15" s="322"/>
      <c r="Q15" s="4"/>
      <c r="R15" s="4"/>
      <c r="S15" s="4"/>
      <c r="T15" s="4"/>
      <c r="U15" s="4"/>
      <c r="V15" s="4"/>
      <c r="W15" s="4"/>
      <c r="X15" s="4"/>
    </row>
    <row r="16" spans="2:24" x14ac:dyDescent="0.35">
      <c r="B16" s="433"/>
      <c r="C16" s="8" t="s">
        <v>83</v>
      </c>
      <c r="D16" s="321">
        <v>6.1917283021081237E-2</v>
      </c>
      <c r="E16" s="415">
        <v>0.22920579798903096</v>
      </c>
      <c r="F16" s="302" t="s">
        <v>2</v>
      </c>
      <c r="G16" s="302">
        <v>0.7796561919216114</v>
      </c>
      <c r="H16" s="7">
        <v>0.15562235121814405</v>
      </c>
      <c r="I16" s="322">
        <v>0.44761710472804017</v>
      </c>
      <c r="J16" s="422">
        <v>0.29161904882604905</v>
      </c>
      <c r="K16" s="322" t="s">
        <v>2</v>
      </c>
      <c r="L16" s="302">
        <v>-0.10379540153110267</v>
      </c>
      <c r="M16" s="322">
        <v>-0.87356875080600971</v>
      </c>
      <c r="N16" s="323">
        <v>-0.61442587490021372</v>
      </c>
      <c r="P16" s="4"/>
      <c r="Q16" s="4"/>
      <c r="R16" s="4"/>
      <c r="S16" s="4"/>
      <c r="T16" s="4"/>
      <c r="U16" s="4"/>
      <c r="V16" s="4"/>
      <c r="W16" s="4"/>
      <c r="X16" s="4"/>
    </row>
    <row r="17" spans="2:24" x14ac:dyDescent="0.35">
      <c r="B17" s="433"/>
      <c r="C17" s="8" t="s">
        <v>84</v>
      </c>
      <c r="D17" s="321">
        <v>-0.29123546244407661</v>
      </c>
      <c r="E17" s="415">
        <v>0.44723610848772788</v>
      </c>
      <c r="F17" s="302" t="s">
        <v>2</v>
      </c>
      <c r="G17" s="302">
        <v>5.6163326705582328E-2</v>
      </c>
      <c r="H17" s="7">
        <v>7.8759076913665904E-2</v>
      </c>
      <c r="I17" s="322">
        <v>0.189711949003386</v>
      </c>
      <c r="J17" s="422">
        <v>-0.31823179422172254</v>
      </c>
      <c r="K17" s="322" t="s">
        <v>2</v>
      </c>
      <c r="L17" s="302">
        <v>-9.0280529407128718E-2</v>
      </c>
      <c r="M17" s="322">
        <v>-0.85226564762131551</v>
      </c>
      <c r="N17" s="323">
        <v>-0.89073364552291756</v>
      </c>
      <c r="P17" s="4"/>
      <c r="Q17" s="4"/>
      <c r="R17" s="4"/>
      <c r="S17" s="4"/>
      <c r="T17" s="4"/>
      <c r="U17" s="4"/>
      <c r="V17" s="4"/>
      <c r="W17" s="4"/>
      <c r="X17" s="4"/>
    </row>
    <row r="18" spans="2:24" x14ac:dyDescent="0.35">
      <c r="B18" s="433"/>
      <c r="C18" s="8" t="s">
        <v>85</v>
      </c>
      <c r="D18" s="321">
        <v>-0.38659062353256168</v>
      </c>
      <c r="E18" s="415">
        <v>-0.51250666942901268</v>
      </c>
      <c r="F18" s="302" t="s">
        <v>2</v>
      </c>
      <c r="G18" s="302">
        <v>1.4310199129945929</v>
      </c>
      <c r="H18" s="7">
        <v>-0.40961957443327968</v>
      </c>
      <c r="I18" s="322">
        <v>0.59800892233982106</v>
      </c>
      <c r="J18" s="422">
        <v>1.1048036525129734</v>
      </c>
      <c r="K18" s="322" t="s">
        <v>2</v>
      </c>
      <c r="L18" s="302">
        <v>0.13995675016649622</v>
      </c>
      <c r="M18" s="322">
        <v>-0.80949600237420272</v>
      </c>
      <c r="N18" s="323">
        <v>0.23070341624396518</v>
      </c>
      <c r="P18" s="4"/>
      <c r="Q18" s="4"/>
      <c r="R18" s="4"/>
      <c r="S18" s="4"/>
      <c r="T18" s="4"/>
      <c r="U18" s="4"/>
      <c r="V18" s="4"/>
      <c r="W18" s="4"/>
      <c r="X18" s="4"/>
    </row>
    <row r="19" spans="2:24" x14ac:dyDescent="0.35">
      <c r="B19" s="433"/>
      <c r="C19" s="320" t="s">
        <v>86</v>
      </c>
      <c r="D19" s="324">
        <v>-4.330640832163124E-2</v>
      </c>
      <c r="E19" s="416">
        <v>-9.4686340486585419E-2</v>
      </c>
      <c r="F19" s="304" t="s">
        <v>2</v>
      </c>
      <c r="G19" s="304">
        <v>9.4465140235362233E-2</v>
      </c>
      <c r="H19" s="5">
        <v>0.1143415990730261</v>
      </c>
      <c r="I19" s="6">
        <v>0.18406517932155819</v>
      </c>
      <c r="J19" s="423">
        <v>-4.797604305987857E-3</v>
      </c>
      <c r="K19" s="6" t="s">
        <v>2</v>
      </c>
      <c r="L19" s="304">
        <v>-1.4715001762389823E-3</v>
      </c>
      <c r="M19" s="6">
        <v>-0.89700101930384923</v>
      </c>
      <c r="N19" s="325">
        <v>2.7814079970430283E-2</v>
      </c>
      <c r="P19" s="4"/>
      <c r="Q19" s="4"/>
      <c r="R19" s="4"/>
      <c r="S19" s="4"/>
      <c r="T19" s="4"/>
      <c r="U19" s="4"/>
      <c r="V19" s="4"/>
      <c r="W19" s="4"/>
      <c r="X19" s="4"/>
    </row>
    <row r="20" spans="2:24" x14ac:dyDescent="0.35">
      <c r="B20" s="433"/>
      <c r="C20" s="9" t="s">
        <v>87</v>
      </c>
      <c r="D20" s="321">
        <v>-3.7518332212701511E-2</v>
      </c>
      <c r="E20" s="415">
        <v>-3.9312042341049458E-2</v>
      </c>
      <c r="F20" s="302" t="s">
        <v>2</v>
      </c>
      <c r="G20" s="302">
        <v>0.13780942623372772</v>
      </c>
      <c r="H20" s="7">
        <v>4.4038266746848409E-2</v>
      </c>
      <c r="I20" s="322">
        <v>9.3596231121925388E-2</v>
      </c>
      <c r="J20" s="422">
        <v>-0.10670878039795606</v>
      </c>
      <c r="K20" s="322" t="s">
        <v>2</v>
      </c>
      <c r="L20" s="302">
        <v>-6.0228183226441745E-2</v>
      </c>
      <c r="M20" s="322">
        <v>-0.89319086785562352</v>
      </c>
      <c r="N20" s="323">
        <v>-2.0702012606789721E-2</v>
      </c>
      <c r="P20" s="4"/>
      <c r="Q20" s="4"/>
      <c r="R20" s="4"/>
      <c r="S20" s="4"/>
      <c r="T20" s="4"/>
      <c r="U20" s="4"/>
      <c r="V20" s="4"/>
      <c r="W20" s="4"/>
      <c r="X20" s="4"/>
    </row>
    <row r="21" spans="2:24" x14ac:dyDescent="0.35">
      <c r="B21" s="433"/>
      <c r="C21" s="8" t="s">
        <v>88</v>
      </c>
      <c r="D21" s="321">
        <v>-0.10306321497599258</v>
      </c>
      <c r="E21" s="415">
        <v>-5.328236910322881E-2</v>
      </c>
      <c r="F21" s="302" t="s">
        <v>2</v>
      </c>
      <c r="G21" s="302">
        <v>0.12889402758749324</v>
      </c>
      <c r="H21" s="7">
        <v>0.2007859650720949</v>
      </c>
      <c r="I21" s="322">
        <v>1.236845016492194E-2</v>
      </c>
      <c r="J21" s="422">
        <v>0.11411502580095156</v>
      </c>
      <c r="K21" s="322" t="s">
        <v>2</v>
      </c>
      <c r="L21" s="302">
        <v>9.6095351797765405E-2</v>
      </c>
      <c r="M21" s="322">
        <v>-0.91742476908048554</v>
      </c>
      <c r="N21" s="323">
        <v>0.22480339871644217</v>
      </c>
      <c r="P21" s="4"/>
      <c r="Q21" s="4"/>
      <c r="R21" s="4"/>
      <c r="S21" s="4"/>
      <c r="T21" s="4"/>
      <c r="U21" s="4"/>
      <c r="V21" s="4"/>
      <c r="W21" s="4"/>
      <c r="X21" s="4"/>
    </row>
    <row r="22" spans="2:24" x14ac:dyDescent="0.35">
      <c r="B22" s="433"/>
      <c r="C22" s="8" t="s">
        <v>89</v>
      </c>
      <c r="D22" s="321">
        <v>-0.1961054722067358</v>
      </c>
      <c r="E22" s="415">
        <v>2.9259182515149806E-2</v>
      </c>
      <c r="F22" s="302" t="s">
        <v>2</v>
      </c>
      <c r="G22" s="302">
        <v>9.0062726264865667E-2</v>
      </c>
      <c r="H22" s="7">
        <v>0.5282188920899904</v>
      </c>
      <c r="I22" s="322">
        <v>0.2325397850121238</v>
      </c>
      <c r="J22" s="422">
        <v>-3.9209706435351488E-2</v>
      </c>
      <c r="K22" s="322" t="s">
        <v>2</v>
      </c>
      <c r="L22" s="302">
        <v>0.17171941208005848</v>
      </c>
      <c r="M22" s="322">
        <v>-0.92595515237489834</v>
      </c>
      <c r="N22" s="323">
        <v>0.20000000000000018</v>
      </c>
      <c r="P22" s="4"/>
      <c r="Q22" s="4"/>
      <c r="R22" s="4"/>
      <c r="S22" s="4"/>
      <c r="T22" s="4"/>
      <c r="U22" s="4"/>
      <c r="V22" s="4"/>
      <c r="W22" s="4"/>
      <c r="X22" s="4"/>
    </row>
    <row r="23" spans="2:24" x14ac:dyDescent="0.35">
      <c r="B23" s="433"/>
      <c r="C23" s="8" t="s">
        <v>90</v>
      </c>
      <c r="D23" s="321">
        <v>0.24039118831338602</v>
      </c>
      <c r="E23" s="415">
        <v>-0.27747586919068279</v>
      </c>
      <c r="F23" s="302" t="s">
        <v>2</v>
      </c>
      <c r="G23" s="302">
        <v>0.34752947042935789</v>
      </c>
      <c r="H23" s="7">
        <v>0.33568771136378905</v>
      </c>
      <c r="I23" s="322">
        <v>0.26531674589625798</v>
      </c>
      <c r="J23" s="422">
        <v>0.12811578762870224</v>
      </c>
      <c r="K23" s="322" t="s">
        <v>2</v>
      </c>
      <c r="L23" s="302">
        <v>-1.2060829270586826E-2</v>
      </c>
      <c r="M23" s="322">
        <v>-0.85155865079462656</v>
      </c>
      <c r="N23" s="323">
        <v>-0.11682708264188513</v>
      </c>
      <c r="P23" s="4"/>
      <c r="Q23" s="4"/>
      <c r="R23" s="4"/>
      <c r="S23" s="4"/>
      <c r="T23" s="4"/>
      <c r="U23" s="4"/>
      <c r="V23" s="4"/>
      <c r="W23" s="4"/>
      <c r="X23" s="4"/>
    </row>
    <row r="24" spans="2:24" x14ac:dyDescent="0.35">
      <c r="B24" s="433"/>
      <c r="C24" s="320" t="s">
        <v>91</v>
      </c>
      <c r="D24" s="324">
        <v>-1.3208587050424936E-2</v>
      </c>
      <c r="E24" s="416">
        <v>0.35237849707667124</v>
      </c>
      <c r="F24" s="304" t="s">
        <v>2</v>
      </c>
      <c r="G24" s="304">
        <v>0.68113198862460234</v>
      </c>
      <c r="H24" s="5">
        <v>0.28226846932980987</v>
      </c>
      <c r="I24" s="6">
        <v>9.2193498642426652E-2</v>
      </c>
      <c r="J24" s="423">
        <v>0.74042784046004906</v>
      </c>
      <c r="K24" s="6" t="s">
        <v>2</v>
      </c>
      <c r="L24" s="304">
        <v>9.9094714979735654E-2</v>
      </c>
      <c r="M24" s="6">
        <v>-0.808402879855736</v>
      </c>
      <c r="N24" s="325">
        <v>-0.20960195782048519</v>
      </c>
      <c r="P24" s="4"/>
      <c r="Q24" s="4"/>
      <c r="R24" s="4"/>
      <c r="S24" s="4"/>
      <c r="T24" s="4"/>
      <c r="U24" s="4"/>
      <c r="V24" s="4"/>
      <c r="W24" s="4"/>
      <c r="X24" s="4"/>
    </row>
    <row r="25" spans="2:24" x14ac:dyDescent="0.35">
      <c r="B25" s="433"/>
      <c r="C25" s="320" t="s">
        <v>102</v>
      </c>
      <c r="D25" s="324">
        <v>0.40136340167123419</v>
      </c>
      <c r="E25" s="416">
        <v>0.19828102154657135</v>
      </c>
      <c r="F25" s="304" t="s">
        <v>2</v>
      </c>
      <c r="G25" s="304">
        <v>0.16146836127794506</v>
      </c>
      <c r="H25" s="5">
        <v>6.3314032187367637</v>
      </c>
      <c r="I25" s="6">
        <v>-0.11924280898863626</v>
      </c>
      <c r="J25" s="423">
        <v>7.0916737754013361</v>
      </c>
      <c r="K25" s="6" t="s">
        <v>2</v>
      </c>
      <c r="L25" s="304">
        <v>1.6924894815019824</v>
      </c>
      <c r="M25" s="6">
        <v>-0.89044487147797069</v>
      </c>
      <c r="N25" s="325">
        <v>-0.1344353328598179</v>
      </c>
      <c r="P25" s="4"/>
      <c r="Q25" s="4"/>
      <c r="R25" s="4"/>
      <c r="S25" s="4"/>
      <c r="T25" s="4"/>
      <c r="U25" s="4"/>
      <c r="V25" s="4"/>
      <c r="W25" s="4"/>
      <c r="X25" s="4"/>
    </row>
    <row r="26" spans="2:24" x14ac:dyDescent="0.35">
      <c r="B26" s="434"/>
      <c r="C26" s="19" t="s">
        <v>92</v>
      </c>
      <c r="D26" s="326">
        <v>-1.4170640651214872E-2</v>
      </c>
      <c r="E26" s="417">
        <v>2.232199877871599E-3</v>
      </c>
      <c r="F26" s="308" t="s">
        <v>2</v>
      </c>
      <c r="G26" s="308">
        <v>0.25856973885188994</v>
      </c>
      <c r="H26" s="10">
        <v>0.11337009768298412</v>
      </c>
      <c r="I26" s="11">
        <v>0.19787283775782116</v>
      </c>
      <c r="J26" s="424">
        <v>0.26655873893310567</v>
      </c>
      <c r="K26" s="11" t="s">
        <v>2</v>
      </c>
      <c r="L26" s="308">
        <v>8.9748736304756438E-2</v>
      </c>
      <c r="M26" s="11">
        <v>-0.86834200468740919</v>
      </c>
      <c r="N26" s="327">
        <v>-0.22800431907093355</v>
      </c>
      <c r="P26" s="4"/>
      <c r="Q26" s="4"/>
      <c r="R26" s="4"/>
      <c r="S26" s="4"/>
      <c r="T26" s="4"/>
      <c r="U26" s="4"/>
      <c r="V26" s="4"/>
      <c r="W26" s="4"/>
      <c r="X26" s="4"/>
    </row>
    <row r="27" spans="2:24" x14ac:dyDescent="0.35">
      <c r="B27" s="101"/>
      <c r="C27" s="103"/>
      <c r="D27" s="304"/>
      <c r="E27" s="304"/>
      <c r="F27" s="304"/>
      <c r="G27" s="304"/>
      <c r="H27" s="5"/>
      <c r="I27" s="6"/>
      <c r="J27" s="6"/>
      <c r="K27" s="6"/>
      <c r="L27" s="304"/>
      <c r="M27" s="304"/>
      <c r="N27" s="6"/>
    </row>
    <row r="28" spans="2:24" x14ac:dyDescent="0.35">
      <c r="B28" s="428" t="s">
        <v>178</v>
      </c>
      <c r="C28" s="428"/>
      <c r="D28" s="428"/>
      <c r="E28" s="428"/>
      <c r="F28" s="428"/>
      <c r="G28" s="428"/>
      <c r="H28" s="428"/>
      <c r="I28" s="428"/>
      <c r="J28" s="428"/>
      <c r="K28" s="428"/>
      <c r="L28" s="428"/>
      <c r="M28" s="428"/>
      <c r="N28" s="428"/>
    </row>
    <row r="29" spans="2:24" ht="16.25" customHeight="1" x14ac:dyDescent="0.35">
      <c r="B29" s="427" t="s">
        <v>179</v>
      </c>
      <c r="C29" s="427"/>
      <c r="D29" s="427"/>
      <c r="E29" s="427"/>
      <c r="F29" s="427"/>
      <c r="G29" s="427"/>
      <c r="H29" s="427"/>
      <c r="I29" s="427"/>
      <c r="J29" s="427"/>
      <c r="K29" s="427"/>
      <c r="L29" s="427"/>
      <c r="M29" s="427"/>
      <c r="N29" s="427"/>
    </row>
    <row r="30" spans="2:24" ht="38.5" customHeight="1" x14ac:dyDescent="0.35">
      <c r="B30" s="427" t="s">
        <v>180</v>
      </c>
      <c r="C30" s="427"/>
      <c r="D30" s="427"/>
      <c r="E30" s="427"/>
      <c r="F30" s="427"/>
      <c r="G30" s="427"/>
      <c r="H30" s="427"/>
      <c r="I30" s="427"/>
      <c r="J30" s="427"/>
      <c r="K30" s="427"/>
      <c r="L30" s="427"/>
      <c r="M30" s="427"/>
      <c r="N30" s="427"/>
    </row>
    <row r="31" spans="2:24" x14ac:dyDescent="0.35">
      <c r="B31" s="70" t="s">
        <v>172</v>
      </c>
      <c r="C31" s="70"/>
      <c r="D31" s="70"/>
      <c r="E31" s="70"/>
      <c r="F31" s="70"/>
      <c r="G31" s="70"/>
      <c r="H31" s="70"/>
      <c r="I31" s="70"/>
      <c r="J31" s="70"/>
      <c r="K31" s="70"/>
      <c r="L31" s="70"/>
      <c r="M31" s="70"/>
      <c r="N31" s="187"/>
    </row>
  </sheetData>
  <mergeCells count="4">
    <mergeCell ref="B5:B26"/>
    <mergeCell ref="B30:N30"/>
    <mergeCell ref="B28:N28"/>
    <mergeCell ref="B29:N29"/>
  </mergeCells>
  <pageMargins left="0.23622047244094488" right="0.23622047244094488" top="0.39370078740157483" bottom="0.3937007874015748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0379-3B39-469E-9202-A9EB2185BD23}">
  <dimension ref="A1:M7"/>
  <sheetViews>
    <sheetView workbookViewId="0"/>
  </sheetViews>
  <sheetFormatPr defaultColWidth="8.81640625" defaultRowHeight="14.5" x14ac:dyDescent="0.35"/>
  <sheetData>
    <row r="1" spans="1:13" ht="31" x14ac:dyDescent="0.7">
      <c r="A1" s="194" t="s">
        <v>135</v>
      </c>
    </row>
    <row r="3" spans="1:13" x14ac:dyDescent="0.35">
      <c r="B3" s="197" t="s">
        <v>155</v>
      </c>
      <c r="C3" s="197"/>
      <c r="D3" s="197"/>
      <c r="E3" s="197"/>
      <c r="F3" s="197"/>
      <c r="G3" s="197"/>
      <c r="H3" s="197"/>
      <c r="I3" s="197"/>
      <c r="J3" s="197"/>
    </row>
    <row r="4" spans="1:13" x14ac:dyDescent="0.35">
      <c r="B4" s="197" t="s">
        <v>143</v>
      </c>
      <c r="C4" s="197"/>
      <c r="D4" s="197"/>
      <c r="E4" s="197"/>
      <c r="F4" s="197"/>
      <c r="G4" s="197"/>
      <c r="H4" s="197"/>
      <c r="I4" s="197"/>
      <c r="J4" s="197"/>
    </row>
    <row r="5" spans="1:13" x14ac:dyDescent="0.35">
      <c r="B5" t="s">
        <v>156</v>
      </c>
    </row>
    <row r="6" spans="1:13" x14ac:dyDescent="0.35">
      <c r="C6" s="198" t="s">
        <v>157</v>
      </c>
      <c r="M6" s="198"/>
    </row>
    <row r="7" spans="1:13" ht="29.5" customHeight="1" x14ac:dyDescent="0.35">
      <c r="B7" s="426" t="s">
        <v>137</v>
      </c>
      <c r="C7" s="426"/>
      <c r="D7" s="426"/>
      <c r="E7" s="426"/>
      <c r="F7" s="426"/>
      <c r="G7" s="426"/>
      <c r="H7" s="426"/>
      <c r="I7" s="426"/>
      <c r="J7" s="426"/>
      <c r="K7" s="426"/>
      <c r="L7" s="426"/>
    </row>
  </sheetData>
  <mergeCells count="1">
    <mergeCell ref="B7:L7"/>
  </mergeCells>
  <hyperlinks>
    <hyperlink ref="C6" r:id="rId1" xr:uid="{AF531985-6461-4E30-90C9-C09CAAE1FD23}"/>
  </hyperlinks>
  <pageMargins left="0.7" right="0.7" top="0.75" bottom="0.75" header="0.3" footer="0.3"/>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7"/>
  <sheetViews>
    <sheetView zoomScaleNormal="100" workbookViewId="0"/>
  </sheetViews>
  <sheetFormatPr defaultColWidth="8.81640625" defaultRowHeight="14.5" x14ac:dyDescent="0.35"/>
  <cols>
    <col min="1" max="1" width="9.1796875" style="3" customWidth="1"/>
    <col min="2" max="2" width="26.1796875" style="3" customWidth="1"/>
    <col min="3" max="13" width="10.1796875" style="3" customWidth="1"/>
    <col min="14" max="15" width="9.1796875" style="3" customWidth="1"/>
  </cols>
  <sheetData>
    <row r="2" spans="2:13" ht="17.25" customHeight="1" x14ac:dyDescent="0.35">
      <c r="B2" s="100" t="s">
        <v>0</v>
      </c>
    </row>
    <row r="3" spans="2:13" ht="17.25" customHeight="1" x14ac:dyDescent="0.35">
      <c r="B3" s="100"/>
    </row>
    <row r="4" spans="2:13" x14ac:dyDescent="0.35">
      <c r="B4" s="199"/>
      <c r="C4" s="143">
        <v>2011</v>
      </c>
      <c r="D4" s="143">
        <v>2012</v>
      </c>
      <c r="E4" s="143">
        <v>2013</v>
      </c>
      <c r="F4" s="143">
        <v>2014</v>
      </c>
      <c r="G4" s="143">
        <v>2015</v>
      </c>
      <c r="H4" s="143">
        <v>2016</v>
      </c>
      <c r="I4" s="143">
        <v>2017</v>
      </c>
      <c r="J4" s="143">
        <v>2018</v>
      </c>
      <c r="K4" s="144">
        <v>2019</v>
      </c>
      <c r="L4" s="144">
        <v>2020</v>
      </c>
      <c r="M4" s="145">
        <v>2021</v>
      </c>
    </row>
    <row r="5" spans="2:13" ht="30" customHeight="1" x14ac:dyDescent="0.35">
      <c r="B5" s="200" t="s">
        <v>113</v>
      </c>
      <c r="C5" s="201">
        <v>12980.174869950348</v>
      </c>
      <c r="D5" s="93">
        <v>13260.537152312887</v>
      </c>
      <c r="E5" s="93">
        <v>13921.73025064271</v>
      </c>
      <c r="F5" s="93">
        <v>14373.748978501244</v>
      </c>
      <c r="G5" s="93">
        <v>15582.170615871779</v>
      </c>
      <c r="H5" s="93">
        <v>17132.698398974975</v>
      </c>
      <c r="I5" s="93">
        <v>18316.315277772457</v>
      </c>
      <c r="J5" s="93">
        <v>19528.164165266218</v>
      </c>
      <c r="K5" s="93">
        <v>20241.842884591289</v>
      </c>
      <c r="L5" s="93">
        <v>10970.278442826206</v>
      </c>
      <c r="M5" s="202">
        <v>13463.442652182839</v>
      </c>
    </row>
    <row r="6" spans="2:13" x14ac:dyDescent="0.35">
      <c r="B6" s="203" t="s">
        <v>1</v>
      </c>
      <c r="C6" s="204">
        <v>2.8683238048890169E-2</v>
      </c>
      <c r="D6" s="205">
        <v>2.1599268513060599E-2</v>
      </c>
      <c r="E6" s="205">
        <v>4.9861713046405409E-2</v>
      </c>
      <c r="F6" s="205">
        <v>3.2468573928708722E-2</v>
      </c>
      <c r="G6" s="205">
        <v>8.4071430437387296E-2</v>
      </c>
      <c r="H6" s="205">
        <v>9.9506533545708375E-2</v>
      </c>
      <c r="I6" s="205">
        <v>6.9085257396948929E-2</v>
      </c>
      <c r="J6" s="205">
        <v>6.6162264031586426E-2</v>
      </c>
      <c r="K6" s="205">
        <v>3.6546124524826418E-2</v>
      </c>
      <c r="L6" s="205">
        <v>-0.4580395418849379</v>
      </c>
      <c r="M6" s="206">
        <v>0.22726535359610578</v>
      </c>
    </row>
    <row r="7" spans="2:13" ht="30" customHeight="1" x14ac:dyDescent="0.35">
      <c r="B7" s="95" t="s">
        <v>144</v>
      </c>
      <c r="C7" s="207">
        <v>1380</v>
      </c>
      <c r="D7" s="159">
        <v>1371</v>
      </c>
      <c r="E7" s="159">
        <v>1461</v>
      </c>
      <c r="F7" s="159">
        <v>1507</v>
      </c>
      <c r="G7" s="159">
        <v>1389</v>
      </c>
      <c r="H7" s="159">
        <v>1495</v>
      </c>
      <c r="I7" s="159">
        <v>1576</v>
      </c>
      <c r="J7" s="159">
        <v>1718</v>
      </c>
      <c r="K7" s="159">
        <v>1857</v>
      </c>
      <c r="L7" s="159">
        <v>1052</v>
      </c>
      <c r="M7" s="208">
        <v>1356</v>
      </c>
    </row>
    <row r="8" spans="2:13" x14ac:dyDescent="0.35">
      <c r="B8" s="209" t="s">
        <v>1</v>
      </c>
      <c r="C8" s="204">
        <v>3.9156626506024139E-2</v>
      </c>
      <c r="D8" s="205">
        <v>-6.521739130434745E-3</v>
      </c>
      <c r="E8" s="205">
        <v>6.5645514223194645E-2</v>
      </c>
      <c r="F8" s="205">
        <v>3.1485284052019225E-2</v>
      </c>
      <c r="G8" s="205">
        <v>-7.8301260783012583E-2</v>
      </c>
      <c r="H8" s="205">
        <v>7.6313894888409006E-2</v>
      </c>
      <c r="I8" s="205">
        <v>5.418060200668906E-2</v>
      </c>
      <c r="J8" s="205">
        <v>9.0101522842639614E-2</v>
      </c>
      <c r="K8" s="205">
        <v>8.0908032596041846E-2</v>
      </c>
      <c r="L8" s="205">
        <v>-0.43349488422186322</v>
      </c>
      <c r="M8" s="206">
        <v>0.28897338403041828</v>
      </c>
    </row>
    <row r="9" spans="2:13" ht="30" customHeight="1" x14ac:dyDescent="0.35">
      <c r="B9" s="210" t="s">
        <v>116</v>
      </c>
      <c r="C9" s="207">
        <v>3194.1883892585652</v>
      </c>
      <c r="D9" s="400">
        <v>3201.318456190967</v>
      </c>
      <c r="E9" s="159">
        <v>3021.7484332753802</v>
      </c>
      <c r="F9" s="159">
        <v>3803.0811365435029</v>
      </c>
      <c r="G9" s="159">
        <v>4234.2368164897543</v>
      </c>
      <c r="H9" s="159">
        <v>5072.077271107225</v>
      </c>
      <c r="I9" s="400">
        <v>6424.0837922648343</v>
      </c>
      <c r="J9" s="159">
        <v>5768.3754431842708</v>
      </c>
      <c r="K9" s="159">
        <v>6286.079849741448</v>
      </c>
      <c r="L9" s="159">
        <v>827.61267139183133</v>
      </c>
      <c r="M9" s="395">
        <v>638.91340779666052</v>
      </c>
    </row>
    <row r="10" spans="2:13" x14ac:dyDescent="0.35">
      <c r="B10" s="203" t="s">
        <v>1</v>
      </c>
      <c r="C10" s="204">
        <v>-1.4170640651214872E-2</v>
      </c>
      <c r="D10" s="401">
        <v>2.232199877871599E-3</v>
      </c>
      <c r="E10" s="205" t="s">
        <v>2</v>
      </c>
      <c r="F10" s="205">
        <v>0.25856973885188994</v>
      </c>
      <c r="G10" s="205">
        <v>0.11337009768298412</v>
      </c>
      <c r="H10" s="205">
        <v>0.19787283775782116</v>
      </c>
      <c r="I10" s="401">
        <v>0.26655873893310567</v>
      </c>
      <c r="J10" s="205" t="s">
        <v>2</v>
      </c>
      <c r="K10" s="205">
        <v>8.9748736304756438E-2</v>
      </c>
      <c r="L10" s="205">
        <v>-0.86834200468740919</v>
      </c>
      <c r="M10" s="206">
        <v>-0.22800431907093355</v>
      </c>
    </row>
    <row r="11" spans="2:13" ht="26" x14ac:dyDescent="0.35">
      <c r="B11" s="210" t="s">
        <v>114</v>
      </c>
      <c r="C11" s="211">
        <v>5412.3797644635497</v>
      </c>
      <c r="D11" s="212">
        <v>5428.2287729275949</v>
      </c>
      <c r="E11" s="212">
        <v>5527.8852556783177</v>
      </c>
      <c r="F11" s="212">
        <v>5717.5053635539816</v>
      </c>
      <c r="G11" s="212">
        <v>6142.0672685947147</v>
      </c>
      <c r="H11" s="212">
        <v>6655.4304877106297</v>
      </c>
      <c r="I11" s="212">
        <v>6992.9491122838135</v>
      </c>
      <c r="J11" s="212">
        <v>7330.4015797972943</v>
      </c>
      <c r="K11" s="212">
        <v>7573.5215791768442</v>
      </c>
      <c r="L11" s="212">
        <v>4068.9497305987538</v>
      </c>
      <c r="M11" s="213">
        <v>4996.8912167815897</v>
      </c>
    </row>
    <row r="12" spans="2:13" x14ac:dyDescent="0.35">
      <c r="B12" s="203" t="s">
        <v>1</v>
      </c>
      <c r="C12" s="214">
        <v>-0.14731305163928743</v>
      </c>
      <c r="D12" s="215">
        <v>2.9282883230230539E-3</v>
      </c>
      <c r="E12" s="215">
        <v>1.8358931968332604E-2</v>
      </c>
      <c r="F12" s="215">
        <v>3.4302468142022979E-2</v>
      </c>
      <c r="G12" s="215">
        <v>7.4256494405249951E-2</v>
      </c>
      <c r="H12" s="215">
        <v>8.3581503859590622E-2</v>
      </c>
      <c r="I12" s="215">
        <v>5.0713267187812772E-2</v>
      </c>
      <c r="J12" s="215">
        <v>4.8256102267455692E-2</v>
      </c>
      <c r="K12" s="215">
        <v>3.3165986437849737E-2</v>
      </c>
      <c r="L12" s="215">
        <v>-0.46274006245836796</v>
      </c>
      <c r="M12" s="216">
        <v>0.22805430089358403</v>
      </c>
    </row>
    <row r="13" spans="2:13" ht="30" customHeight="1" x14ac:dyDescent="0.35">
      <c r="B13" s="217" t="s">
        <v>3</v>
      </c>
      <c r="C13" s="22">
        <v>18044</v>
      </c>
      <c r="D13" s="157">
        <v>18533</v>
      </c>
      <c r="E13" s="232">
        <v>19254</v>
      </c>
      <c r="F13" s="157">
        <v>16708</v>
      </c>
      <c r="G13" s="157">
        <v>16925</v>
      </c>
      <c r="H13" s="157">
        <v>17032</v>
      </c>
      <c r="I13" s="161">
        <v>17049</v>
      </c>
      <c r="J13" s="161">
        <v>17149</v>
      </c>
      <c r="K13" s="161">
        <v>17385</v>
      </c>
      <c r="L13" s="161">
        <v>17305</v>
      </c>
      <c r="M13" s="23">
        <v>16652</v>
      </c>
    </row>
    <row r="14" spans="2:13" x14ac:dyDescent="0.35">
      <c r="B14" s="203" t="s">
        <v>1</v>
      </c>
      <c r="C14" s="204">
        <v>5.6289360753496442E-3</v>
      </c>
      <c r="D14" s="205">
        <v>2.7100421192640223E-2</v>
      </c>
      <c r="E14" s="401">
        <v>3.8903577402471301E-2</v>
      </c>
      <c r="F14" s="205" t="s">
        <v>2</v>
      </c>
      <c r="G14" s="205">
        <v>1.2987790280105438E-2</v>
      </c>
      <c r="H14" s="205">
        <v>6.3220088626292359E-3</v>
      </c>
      <c r="I14" s="205">
        <v>9.9812118365427693E-4</v>
      </c>
      <c r="J14" s="205">
        <v>5.8654466537626515E-3</v>
      </c>
      <c r="K14" s="205">
        <v>1.3761735378156059E-2</v>
      </c>
      <c r="L14" s="205">
        <v>-4.6016681046879837E-3</v>
      </c>
      <c r="M14" s="206">
        <v>-3.7734758740248453E-2</v>
      </c>
    </row>
    <row r="15" spans="2:13" ht="30" customHeight="1" x14ac:dyDescent="0.35">
      <c r="B15" s="95" t="s">
        <v>117</v>
      </c>
      <c r="C15" s="218">
        <v>95.23703247263326</v>
      </c>
      <c r="D15" s="219">
        <v>101.98422987314142</v>
      </c>
      <c r="E15" s="219">
        <v>105.49862075210277</v>
      </c>
      <c r="F15" s="219">
        <v>109.86101928808712</v>
      </c>
      <c r="G15" s="219">
        <v>124.72262968335932</v>
      </c>
      <c r="H15" s="219">
        <v>132.96126056512955</v>
      </c>
      <c r="I15" s="219">
        <v>139.45481469512617</v>
      </c>
      <c r="J15" s="219">
        <v>140.57280653507146</v>
      </c>
      <c r="K15" s="219">
        <v>139.74364205959424</v>
      </c>
      <c r="L15" s="219">
        <v>67.703719614624347</v>
      </c>
      <c r="M15" s="220">
        <v>84.489253061993921</v>
      </c>
    </row>
    <row r="16" spans="2:13" x14ac:dyDescent="0.35">
      <c r="B16" s="221" t="s">
        <v>1</v>
      </c>
      <c r="C16" s="214">
        <v>7.0173979887437898E-3</v>
      </c>
      <c r="D16" s="215">
        <v>7.0846363282549785E-2</v>
      </c>
      <c r="E16" s="215">
        <v>3.4460140389675153E-2</v>
      </c>
      <c r="F16" s="215">
        <v>4.1350289746772795E-2</v>
      </c>
      <c r="G16" s="215">
        <v>0.13527646558877082</v>
      </c>
      <c r="H16" s="215">
        <v>6.6055622004492109E-2</v>
      </c>
      <c r="I16" s="215">
        <v>4.8837940482790776E-2</v>
      </c>
      <c r="J16" s="215">
        <v>8.0168751605271815E-3</v>
      </c>
      <c r="K16" s="215">
        <v>-5.8984699524395889E-3</v>
      </c>
      <c r="L16" s="215">
        <v>-0.51551484835530603</v>
      </c>
      <c r="M16" s="216">
        <v>0.24792631103452423</v>
      </c>
    </row>
    <row r="17" spans="2:24" ht="30" customHeight="1" x14ac:dyDescent="0.35">
      <c r="B17" s="210" t="s">
        <v>115</v>
      </c>
      <c r="C17" s="108">
        <v>3511.5124034536202</v>
      </c>
      <c r="D17" s="160">
        <v>3626.4084943799062</v>
      </c>
      <c r="E17" s="160">
        <v>3754.4120400991965</v>
      </c>
      <c r="F17" s="160">
        <v>3768.1591902387358</v>
      </c>
      <c r="G17" s="160">
        <v>4129.4509735757665</v>
      </c>
      <c r="H17" s="160">
        <v>4401.1954889157541</v>
      </c>
      <c r="I17" s="160">
        <v>4724.3976114372972</v>
      </c>
      <c r="J17" s="160">
        <v>4989.1977779721446</v>
      </c>
      <c r="K17" s="159">
        <v>5194.6158804828829</v>
      </c>
      <c r="L17" s="160">
        <v>2759.7587420308787</v>
      </c>
      <c r="M17" s="109">
        <v>3458.59685133016</v>
      </c>
    </row>
    <row r="18" spans="2:24" x14ac:dyDescent="0.35">
      <c r="B18" s="203" t="s">
        <v>1</v>
      </c>
      <c r="C18" s="214">
        <v>2.6667650001276577E-2</v>
      </c>
      <c r="D18" s="205">
        <v>3.2719830581627418E-2</v>
      </c>
      <c r="E18" s="205">
        <v>3.5297608065298247E-2</v>
      </c>
      <c r="F18" s="205">
        <v>3.6615986718324667E-3</v>
      </c>
      <c r="G18" s="205">
        <v>9.5880180506423995E-2</v>
      </c>
      <c r="H18" s="205">
        <v>6.580645153045106E-2</v>
      </c>
      <c r="I18" s="205">
        <v>7.3435075387020543E-2</v>
      </c>
      <c r="J18" s="205">
        <v>5.6049509019687971E-2</v>
      </c>
      <c r="K18" s="205">
        <v>4.117257155402454E-2</v>
      </c>
      <c r="L18" s="205">
        <v>-0.46872708097632498</v>
      </c>
      <c r="M18" s="206">
        <v>0.2532243484388832</v>
      </c>
    </row>
    <row r="19" spans="2:24" ht="30" customHeight="1" x14ac:dyDescent="0.35">
      <c r="B19" s="95" t="s">
        <v>118</v>
      </c>
      <c r="C19" s="222">
        <v>4263</v>
      </c>
      <c r="D19" s="402">
        <v>4283</v>
      </c>
      <c r="E19" s="58">
        <v>4167</v>
      </c>
      <c r="F19" s="58">
        <v>4375</v>
      </c>
      <c r="G19" s="58">
        <v>4748</v>
      </c>
      <c r="H19" s="58">
        <v>5343</v>
      </c>
      <c r="I19" s="402">
        <v>5596</v>
      </c>
      <c r="J19" s="58">
        <v>5822</v>
      </c>
      <c r="K19" s="58">
        <v>5979</v>
      </c>
      <c r="L19" s="58">
        <v>798</v>
      </c>
      <c r="M19" s="442">
        <v>645</v>
      </c>
    </row>
    <row r="20" spans="2:24" x14ac:dyDescent="0.35">
      <c r="B20" s="223" t="s">
        <v>1</v>
      </c>
      <c r="C20" s="224">
        <v>-2.3281026484819334E-2</v>
      </c>
      <c r="D20" s="403">
        <v>4.6743191511993132E-3</v>
      </c>
      <c r="E20" s="225" t="s">
        <v>2</v>
      </c>
      <c r="F20" s="225">
        <v>4.9993999759990526E-2</v>
      </c>
      <c r="G20" s="225">
        <v>8.5116431959426642E-2</v>
      </c>
      <c r="H20" s="225">
        <v>0.12532682597162226</v>
      </c>
      <c r="I20" s="403">
        <v>4.7438984371030335E-2</v>
      </c>
      <c r="J20" s="225" t="s">
        <v>2</v>
      </c>
      <c r="K20" s="225">
        <v>2.684918829157712E-2</v>
      </c>
      <c r="L20" s="225">
        <v>-0.86652926512670714</v>
      </c>
      <c r="M20" s="226">
        <v>-0.19197466422198639</v>
      </c>
    </row>
    <row r="21" spans="2:24" x14ac:dyDescent="0.35">
      <c r="B21" s="227"/>
      <c r="C21" s="228"/>
      <c r="D21" s="228"/>
      <c r="E21" s="228"/>
      <c r="F21" s="228"/>
      <c r="G21" s="228"/>
      <c r="H21" s="228"/>
      <c r="I21" s="228"/>
      <c r="J21" s="228"/>
      <c r="K21" s="228"/>
      <c r="L21" s="228"/>
      <c r="M21" s="228"/>
      <c r="P21" s="3"/>
      <c r="Q21" s="3"/>
      <c r="R21" s="3"/>
      <c r="S21" s="3"/>
      <c r="T21" s="3"/>
      <c r="U21" s="3"/>
      <c r="V21" s="3"/>
      <c r="W21" s="3"/>
      <c r="X21" s="3"/>
    </row>
    <row r="22" spans="2:24" ht="27" customHeight="1" x14ac:dyDescent="0.35">
      <c r="B22" s="427" t="s">
        <v>167</v>
      </c>
      <c r="C22" s="427"/>
      <c r="D22" s="427"/>
      <c r="E22" s="427"/>
      <c r="F22" s="427"/>
      <c r="G22" s="427"/>
      <c r="H22" s="427"/>
      <c r="I22" s="427"/>
      <c r="J22" s="427"/>
      <c r="K22" s="427"/>
      <c r="L22" s="427"/>
      <c r="M22" s="427"/>
      <c r="N22"/>
      <c r="O22"/>
    </row>
    <row r="23" spans="2:24" ht="16.25" customHeight="1" x14ac:dyDescent="0.35">
      <c r="B23" s="427" t="s">
        <v>158</v>
      </c>
      <c r="C23" s="427"/>
      <c r="D23" s="427"/>
      <c r="E23" s="427"/>
      <c r="F23" s="427"/>
      <c r="G23" s="427"/>
      <c r="H23" s="427"/>
      <c r="I23" s="427"/>
      <c r="J23" s="427"/>
      <c r="K23" s="427"/>
      <c r="L23" s="427"/>
      <c r="M23" s="427"/>
    </row>
    <row r="24" spans="2:24" ht="13.75" customHeight="1" x14ac:dyDescent="0.35">
      <c r="B24" s="427" t="s">
        <v>168</v>
      </c>
      <c r="C24" s="427"/>
      <c r="D24" s="427"/>
      <c r="E24" s="427"/>
      <c r="F24" s="427"/>
      <c r="G24" s="427"/>
      <c r="H24" s="427"/>
      <c r="I24" s="427"/>
      <c r="J24" s="427"/>
      <c r="K24" s="427"/>
      <c r="L24" s="427"/>
      <c r="M24" s="427"/>
    </row>
    <row r="25" spans="2:24" x14ac:dyDescent="0.35">
      <c r="B25" s="428" t="s">
        <v>159</v>
      </c>
      <c r="C25" s="428"/>
      <c r="D25" s="428"/>
      <c r="E25" s="428"/>
      <c r="F25" s="428"/>
      <c r="G25" s="428"/>
      <c r="H25" s="428"/>
      <c r="I25" s="428"/>
      <c r="J25" s="428"/>
      <c r="K25" s="428"/>
      <c r="L25" s="428"/>
      <c r="M25" s="428"/>
    </row>
    <row r="26" spans="2:24" x14ac:dyDescent="0.35">
      <c r="B26" s="430" t="s">
        <v>160</v>
      </c>
      <c r="C26" s="431"/>
      <c r="D26" s="431"/>
      <c r="E26" s="431"/>
      <c r="F26" s="431"/>
      <c r="G26" s="431"/>
      <c r="H26" s="431"/>
      <c r="I26" s="431"/>
      <c r="J26" s="431"/>
      <c r="K26" s="431"/>
      <c r="L26" s="431"/>
      <c r="M26" s="431"/>
    </row>
    <row r="27" spans="2:24" x14ac:dyDescent="0.35">
      <c r="B27" s="430" t="s">
        <v>161</v>
      </c>
      <c r="C27" s="431"/>
      <c r="D27" s="431"/>
      <c r="E27" s="431"/>
      <c r="F27" s="431"/>
      <c r="G27" s="431"/>
      <c r="H27" s="431"/>
      <c r="I27" s="431"/>
      <c r="J27" s="431"/>
      <c r="K27" s="431"/>
      <c r="L27" s="431"/>
      <c r="M27" s="431"/>
    </row>
    <row r="28" spans="2:24" x14ac:dyDescent="0.35">
      <c r="B28" s="430" t="s">
        <v>147</v>
      </c>
      <c r="C28" s="430"/>
      <c r="D28" s="430"/>
      <c r="E28" s="430"/>
      <c r="F28" s="430"/>
      <c r="G28" s="430"/>
      <c r="H28" s="430"/>
      <c r="I28" s="430"/>
      <c r="J28" s="430"/>
      <c r="K28" s="430"/>
      <c r="L28" s="430"/>
      <c r="M28" s="430"/>
    </row>
    <row r="29" spans="2:24" ht="42" customHeight="1" x14ac:dyDescent="0.35">
      <c r="B29" s="429" t="s">
        <v>162</v>
      </c>
      <c r="C29" s="429"/>
      <c r="D29" s="429"/>
      <c r="E29" s="429"/>
      <c r="F29" s="429"/>
      <c r="G29" s="429"/>
      <c r="H29" s="429"/>
      <c r="I29" s="429"/>
      <c r="J29" s="429"/>
      <c r="K29" s="429"/>
      <c r="L29" s="429"/>
      <c r="M29" s="429"/>
    </row>
    <row r="30" spans="2:24" ht="27.75" customHeight="1" x14ac:dyDescent="0.35">
      <c r="B30" s="427" t="s">
        <v>163</v>
      </c>
      <c r="C30" s="427"/>
      <c r="D30" s="427"/>
      <c r="E30" s="427"/>
      <c r="F30" s="427"/>
      <c r="G30" s="427"/>
      <c r="H30" s="427"/>
      <c r="I30" s="427"/>
      <c r="J30" s="427"/>
      <c r="K30" s="427"/>
      <c r="L30" s="427"/>
      <c r="M30" s="427"/>
    </row>
    <row r="31" spans="2:24" ht="28.25" customHeight="1" x14ac:dyDescent="0.35">
      <c r="B31" s="427" t="s">
        <v>164</v>
      </c>
      <c r="C31" s="427"/>
      <c r="D31" s="427"/>
      <c r="E31" s="427"/>
      <c r="F31" s="427"/>
      <c r="G31" s="427"/>
      <c r="H31" s="427"/>
      <c r="I31" s="427"/>
      <c r="J31" s="427"/>
      <c r="K31" s="427"/>
      <c r="L31" s="427"/>
      <c r="M31" s="427"/>
    </row>
    <row r="32" spans="2:24" ht="31.75" customHeight="1" x14ac:dyDescent="0.35">
      <c r="B32" s="427" t="s">
        <v>165</v>
      </c>
      <c r="C32" s="427"/>
      <c r="D32" s="427"/>
      <c r="E32" s="427"/>
      <c r="F32" s="427"/>
      <c r="G32" s="427"/>
      <c r="H32" s="427"/>
      <c r="I32" s="427"/>
      <c r="J32" s="427"/>
      <c r="K32" s="427"/>
      <c r="L32" s="427"/>
      <c r="M32" s="427"/>
    </row>
    <row r="33" spans="2:13" x14ac:dyDescent="0.35">
      <c r="B33" s="428" t="s">
        <v>166</v>
      </c>
      <c r="C33" s="428"/>
      <c r="D33" s="428"/>
      <c r="E33" s="428"/>
      <c r="F33" s="428"/>
      <c r="G33" s="428"/>
      <c r="H33" s="428"/>
      <c r="I33" s="428"/>
      <c r="J33" s="428"/>
      <c r="K33" s="428"/>
      <c r="L33" s="428"/>
      <c r="M33" s="428"/>
    </row>
    <row r="35" spans="2:13" x14ac:dyDescent="0.35">
      <c r="B35" s="90"/>
    </row>
    <row r="36" spans="2:13" x14ac:dyDescent="0.35">
      <c r="B36" s="27"/>
      <c r="C36" s="27"/>
      <c r="F36" s="27"/>
      <c r="I36" s="27"/>
    </row>
    <row r="37" spans="2:13" x14ac:dyDescent="0.35">
      <c r="B37" s="27"/>
      <c r="C37" s="27"/>
    </row>
  </sheetData>
  <mergeCells count="12">
    <mergeCell ref="B22:M22"/>
    <mergeCell ref="B23:M23"/>
    <mergeCell ref="B33:M33"/>
    <mergeCell ref="B25:M25"/>
    <mergeCell ref="B29:M29"/>
    <mergeCell ref="B30:M30"/>
    <mergeCell ref="B31:M31"/>
    <mergeCell ref="B32:M32"/>
    <mergeCell ref="B26:M26"/>
    <mergeCell ref="B27:M27"/>
    <mergeCell ref="B24:M24"/>
    <mergeCell ref="B28:M28"/>
  </mergeCells>
  <pageMargins left="0.23622047244094491" right="0.23622047244094491" top="0.39370078740157483" bottom="0.3937007874015748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22"/>
  <sheetViews>
    <sheetView zoomScaleNormal="100" workbookViewId="0"/>
  </sheetViews>
  <sheetFormatPr defaultColWidth="8.81640625" defaultRowHeight="14.5" x14ac:dyDescent="0.35"/>
  <cols>
    <col min="1" max="1" width="9.1796875" style="3" customWidth="1"/>
    <col min="2" max="2" width="10.6328125" style="3" customWidth="1"/>
    <col min="3" max="3" width="19.81640625" style="3" customWidth="1"/>
    <col min="4" max="14" width="9" style="3" customWidth="1"/>
    <col min="15" max="17" width="9.1796875" style="3" customWidth="1"/>
  </cols>
  <sheetData>
    <row r="2" spans="2:32" ht="17.25" customHeight="1" x14ac:dyDescent="0.35">
      <c r="B2" s="100" t="s">
        <v>4</v>
      </c>
      <c r="Q2" s="100"/>
      <c r="R2" s="100"/>
      <c r="AF2" s="100"/>
    </row>
    <row r="3" spans="2:32" ht="17.25" customHeight="1" x14ac:dyDescent="0.35">
      <c r="B3" s="100"/>
    </row>
    <row r="4" spans="2:32" x14ac:dyDescent="0.35">
      <c r="B4" s="146"/>
      <c r="C4" s="147" t="s">
        <v>5</v>
      </c>
      <c r="D4" s="148">
        <v>2011</v>
      </c>
      <c r="E4" s="148">
        <v>2012</v>
      </c>
      <c r="F4" s="148">
        <v>2013</v>
      </c>
      <c r="G4" s="148">
        <v>2014</v>
      </c>
      <c r="H4" s="148">
        <v>2015</v>
      </c>
      <c r="I4" s="148">
        <v>2016</v>
      </c>
      <c r="J4" s="148">
        <v>2017</v>
      </c>
      <c r="K4" s="148">
        <v>2018</v>
      </c>
      <c r="L4" s="149">
        <v>2019</v>
      </c>
      <c r="M4" s="149">
        <v>2020</v>
      </c>
      <c r="N4" s="150">
        <v>2021</v>
      </c>
    </row>
    <row r="5" spans="2:32" ht="26" x14ac:dyDescent="0.35">
      <c r="B5" s="432" t="s">
        <v>6</v>
      </c>
      <c r="C5" s="35" t="s">
        <v>7</v>
      </c>
      <c r="D5" s="201">
        <v>3750.9820424152144</v>
      </c>
      <c r="E5" s="93">
        <v>3830.3488617830139</v>
      </c>
      <c r="F5" s="93">
        <v>3948.3648425645192</v>
      </c>
      <c r="G5" s="93">
        <v>4156.327627277471</v>
      </c>
      <c r="H5" s="93">
        <v>4774.5178146060016</v>
      </c>
      <c r="I5" s="93">
        <v>5337.560980773399</v>
      </c>
      <c r="J5" s="93">
        <v>5897.8469457680712</v>
      </c>
      <c r="K5" s="93">
        <v>6243.2792319146383</v>
      </c>
      <c r="L5" s="93">
        <v>6590.1181067458601</v>
      </c>
      <c r="M5" s="93">
        <v>3492.6339471489518</v>
      </c>
      <c r="N5" s="202">
        <v>4763.3414398589284</v>
      </c>
    </row>
    <row r="6" spans="2:32" ht="18.75" customHeight="1" x14ac:dyDescent="0.35">
      <c r="B6" s="433"/>
      <c r="C6" s="39" t="s">
        <v>119</v>
      </c>
      <c r="D6" s="207">
        <v>794.06787424841536</v>
      </c>
      <c r="E6" s="159">
        <v>840.27816664269915</v>
      </c>
      <c r="F6" s="159">
        <v>907.87285518353644</v>
      </c>
      <c r="G6" s="159">
        <v>946.73372668834349</v>
      </c>
      <c r="H6" s="159">
        <v>1000.1206551736994</v>
      </c>
      <c r="I6" s="159">
        <v>1094.798901670511</v>
      </c>
      <c r="J6" s="159">
        <v>1167.8837686982795</v>
      </c>
      <c r="K6" s="159">
        <v>1291.2542925339428</v>
      </c>
      <c r="L6" s="159">
        <v>1313.2049790738427</v>
      </c>
      <c r="M6" s="159">
        <v>520.43040047706177</v>
      </c>
      <c r="N6" s="208">
        <v>592.50630254319663</v>
      </c>
    </row>
    <row r="7" spans="2:32" ht="18.75" customHeight="1" x14ac:dyDescent="0.35">
      <c r="B7" s="433"/>
      <c r="C7" s="39" t="s">
        <v>9</v>
      </c>
      <c r="D7" s="207">
        <v>2524.1463900816725</v>
      </c>
      <c r="E7" s="159">
        <v>2589.0622168542322</v>
      </c>
      <c r="F7" s="159">
        <v>2739.6208005505432</v>
      </c>
      <c r="G7" s="159">
        <v>2885.9661460696102</v>
      </c>
      <c r="H7" s="159">
        <v>3227.1313551486537</v>
      </c>
      <c r="I7" s="159">
        <v>3447.434328810702</v>
      </c>
      <c r="J7" s="159">
        <v>3652.0191707252307</v>
      </c>
      <c r="K7" s="159">
        <v>3880.6607409889389</v>
      </c>
      <c r="L7" s="159">
        <v>3792.7908119174217</v>
      </c>
      <c r="M7" s="159">
        <v>2652.0526032266907</v>
      </c>
      <c r="N7" s="208">
        <v>3245.7837776207589</v>
      </c>
    </row>
    <row r="8" spans="2:32" ht="18.75" customHeight="1" x14ac:dyDescent="0.35">
      <c r="B8" s="433"/>
      <c r="C8" s="39" t="s">
        <v>8</v>
      </c>
      <c r="D8" s="207">
        <v>4095.5780918005412</v>
      </c>
      <c r="E8" s="159">
        <v>4147.3604489155514</v>
      </c>
      <c r="F8" s="159">
        <v>4408.4186073678966</v>
      </c>
      <c r="G8" s="159">
        <v>4440.2395267658148</v>
      </c>
      <c r="H8" s="159">
        <v>4430.4323597400116</v>
      </c>
      <c r="I8" s="159">
        <v>4768.5776773570724</v>
      </c>
      <c r="J8" s="159">
        <v>5076.2182189019386</v>
      </c>
      <c r="K8" s="159">
        <v>5403.9197776948322</v>
      </c>
      <c r="L8" s="159">
        <v>5777.2666720680427</v>
      </c>
      <c r="M8" s="159">
        <v>2821.8530175603642</v>
      </c>
      <c r="N8" s="208">
        <v>2973.8041315966243</v>
      </c>
    </row>
    <row r="9" spans="2:32" ht="18.75" customHeight="1" x14ac:dyDescent="0.35">
      <c r="B9" s="433"/>
      <c r="C9" s="39" t="s">
        <v>10</v>
      </c>
      <c r="D9" s="391">
        <v>1815.4004840745358</v>
      </c>
      <c r="E9" s="94">
        <v>1853.487471532844</v>
      </c>
      <c r="F9" s="94">
        <v>1917.4531562008331</v>
      </c>
      <c r="G9" s="94">
        <v>1944.481963581605</v>
      </c>
      <c r="H9" s="94">
        <v>2149.9684432952954</v>
      </c>
      <c r="I9" s="94">
        <v>2484.3265239766547</v>
      </c>
      <c r="J9" s="94">
        <v>2522.3535483544688</v>
      </c>
      <c r="K9" s="94">
        <v>2709.0501221338664</v>
      </c>
      <c r="L9" s="94">
        <v>2768.4623147855368</v>
      </c>
      <c r="M9" s="94">
        <v>1483.3084744131374</v>
      </c>
      <c r="N9" s="392">
        <v>1888.0070005633268</v>
      </c>
    </row>
    <row r="10" spans="2:32" ht="18.75" customHeight="1" x14ac:dyDescent="0.35">
      <c r="B10" s="433"/>
      <c r="C10" s="68" t="s">
        <v>11</v>
      </c>
      <c r="D10" s="393">
        <v>12980.174869950348</v>
      </c>
      <c r="E10" s="394">
        <v>13260.537152312887</v>
      </c>
      <c r="F10" s="394">
        <v>13921.73025064271</v>
      </c>
      <c r="G10" s="394">
        <v>14373.748978501244</v>
      </c>
      <c r="H10" s="312">
        <v>15582.170615871779</v>
      </c>
      <c r="I10" s="312">
        <v>17132.698398974975</v>
      </c>
      <c r="J10" s="312">
        <v>18316.315277772457</v>
      </c>
      <c r="K10" s="312">
        <v>19528.164165266218</v>
      </c>
      <c r="L10" s="312">
        <v>20241.842884591289</v>
      </c>
      <c r="M10" s="312">
        <v>10970.278442826206</v>
      </c>
      <c r="N10" s="313">
        <v>13463.442652182839</v>
      </c>
    </row>
    <row r="11" spans="2:32" ht="26" x14ac:dyDescent="0.35">
      <c r="B11" s="432" t="s">
        <v>1</v>
      </c>
      <c r="C11" s="35" t="s">
        <v>7</v>
      </c>
      <c r="D11" s="351">
        <v>7.4083160083571187E-3</v>
      </c>
      <c r="E11" s="352">
        <v>2.1158944103261135E-2</v>
      </c>
      <c r="F11" s="352">
        <v>3.0810765556892106E-2</v>
      </c>
      <c r="G11" s="352">
        <v>5.2670609987975903E-2</v>
      </c>
      <c r="H11" s="352">
        <v>0.14873471072670585</v>
      </c>
      <c r="I11" s="352">
        <v>0.11792670758185464</v>
      </c>
      <c r="J11" s="352">
        <v>0.10497041008297536</v>
      </c>
      <c r="K11" s="352">
        <v>5.8569218449188165E-2</v>
      </c>
      <c r="L11" s="352">
        <v>5.5553958416313831E-2</v>
      </c>
      <c r="M11" s="352">
        <v>-0.47001952156611915</v>
      </c>
      <c r="N11" s="353">
        <v>0.3638249847932844</v>
      </c>
    </row>
    <row r="12" spans="2:32" ht="17.25" customHeight="1" x14ac:dyDescent="0.35">
      <c r="B12" s="433"/>
      <c r="C12" s="39" t="s">
        <v>119</v>
      </c>
      <c r="D12" s="214">
        <v>-6.5550792211831466E-3</v>
      </c>
      <c r="E12" s="354">
        <v>5.8194386012684118E-2</v>
      </c>
      <c r="F12" s="354">
        <v>8.0443228473862982E-2</v>
      </c>
      <c r="G12" s="354">
        <v>4.2804310408587787E-2</v>
      </c>
      <c r="H12" s="354">
        <v>5.639064816260686E-2</v>
      </c>
      <c r="I12" s="215">
        <v>9.4666824454663345E-2</v>
      </c>
      <c r="J12" s="215">
        <v>6.6756430716409243E-2</v>
      </c>
      <c r="K12" s="215">
        <v>0.10563596065143699</v>
      </c>
      <c r="L12" s="215">
        <v>1.699950712018472E-2</v>
      </c>
      <c r="M12" s="215">
        <v>-0.60369446600476406</v>
      </c>
      <c r="N12" s="216">
        <v>0.13849287435950175</v>
      </c>
    </row>
    <row r="13" spans="2:32" ht="17.25" customHeight="1" x14ac:dyDescent="0.35">
      <c r="B13" s="433"/>
      <c r="C13" s="39" t="s">
        <v>9</v>
      </c>
      <c r="D13" s="214">
        <v>4.0743191988348082E-2</v>
      </c>
      <c r="E13" s="354">
        <v>2.571793261580968E-2</v>
      </c>
      <c r="F13" s="354">
        <v>5.8151782802362773E-2</v>
      </c>
      <c r="G13" s="354">
        <v>5.3418102786217059E-2</v>
      </c>
      <c r="H13" s="354">
        <v>0.11821524987175458</v>
      </c>
      <c r="I13" s="215">
        <v>6.8265883664937022E-2</v>
      </c>
      <c r="J13" s="215">
        <v>5.9344086761793813E-2</v>
      </c>
      <c r="K13" s="215">
        <v>6.2606892126008118E-2</v>
      </c>
      <c r="L13" s="215">
        <v>-2.2643032961733311E-2</v>
      </c>
      <c r="M13" s="215">
        <v>-0.30076486293585958</v>
      </c>
      <c r="N13" s="216">
        <v>0.22387609268069908</v>
      </c>
    </row>
    <row r="14" spans="2:32" ht="17.25" customHeight="1" x14ac:dyDescent="0.35">
      <c r="B14" s="433"/>
      <c r="C14" s="39" t="s">
        <v>8</v>
      </c>
      <c r="D14" s="214">
        <v>5.7603912189673201E-2</v>
      </c>
      <c r="E14" s="354">
        <v>1.2643479370758381E-2</v>
      </c>
      <c r="F14" s="354">
        <v>6.2945616053363906E-2</v>
      </c>
      <c r="G14" s="354">
        <v>7.2182163791649767E-3</v>
      </c>
      <c r="H14" s="354">
        <v>-2.208702248310157E-3</v>
      </c>
      <c r="I14" s="215">
        <v>7.6323322457157117E-2</v>
      </c>
      <c r="J14" s="215">
        <v>6.4514109313067225E-2</v>
      </c>
      <c r="K14" s="215">
        <v>6.4556239440742624E-2</v>
      </c>
      <c r="L14" s="215">
        <v>6.9088163727787588E-2</v>
      </c>
      <c r="M14" s="215">
        <v>-0.51155915457330836</v>
      </c>
      <c r="N14" s="216">
        <v>5.3847990342044794E-2</v>
      </c>
    </row>
    <row r="15" spans="2:32" ht="17.25" customHeight="1" x14ac:dyDescent="0.35">
      <c r="B15" s="433"/>
      <c r="C15" s="39" t="s">
        <v>10</v>
      </c>
      <c r="D15" s="355">
        <v>9.846043985851205E-3</v>
      </c>
      <c r="E15" s="356">
        <v>2.0979936819684353E-2</v>
      </c>
      <c r="F15" s="356">
        <v>3.4510988420703548E-2</v>
      </c>
      <c r="G15" s="356">
        <v>1.4096202190579499E-2</v>
      </c>
      <c r="H15" s="356">
        <v>0.10567672190448008</v>
      </c>
      <c r="I15" s="356">
        <v>0.15551766897977481</v>
      </c>
      <c r="J15" s="356">
        <v>1.5306773892565628E-2</v>
      </c>
      <c r="K15" s="356">
        <v>7.4016814138206266E-2</v>
      </c>
      <c r="L15" s="356">
        <v>2.1931005324062669E-2</v>
      </c>
      <c r="M15" s="356">
        <v>-0.46421214892786278</v>
      </c>
      <c r="N15" s="357">
        <v>0.27283503946156973</v>
      </c>
    </row>
    <row r="16" spans="2:32" ht="17.25" customHeight="1" x14ac:dyDescent="0.35">
      <c r="B16" s="434"/>
      <c r="C16" s="68" t="s">
        <v>11</v>
      </c>
      <c r="D16" s="118">
        <v>2.8683238048890169E-2</v>
      </c>
      <c r="E16" s="10">
        <v>2.1599268513060599E-2</v>
      </c>
      <c r="F16" s="10">
        <v>4.9861713046405409E-2</v>
      </c>
      <c r="G16" s="10">
        <v>3.2468573928708722E-2</v>
      </c>
      <c r="H16" s="268">
        <v>8.4071430437387296E-2</v>
      </c>
      <c r="I16" s="268">
        <v>9.9506533545708375E-2</v>
      </c>
      <c r="J16" s="268">
        <v>6.9085257396948929E-2</v>
      </c>
      <c r="K16" s="268">
        <v>6.6162264031586426E-2</v>
      </c>
      <c r="L16" s="268">
        <v>3.6546124524826418E-2</v>
      </c>
      <c r="M16" s="268">
        <v>-0.4580395418849379</v>
      </c>
      <c r="N16" s="269">
        <v>0.22726535359610578</v>
      </c>
    </row>
    <row r="17" spans="2:17" ht="14" customHeight="1" x14ac:dyDescent="0.35">
      <c r="B17" s="101"/>
      <c r="C17" s="102"/>
      <c r="D17" s="289"/>
      <c r="E17" s="289"/>
      <c r="F17" s="289"/>
      <c r="G17" s="289"/>
      <c r="H17" s="289"/>
      <c r="I17" s="289"/>
      <c r="J17" s="289"/>
      <c r="K17" s="289"/>
      <c r="L17" s="289"/>
      <c r="M17" s="289"/>
      <c r="N17" s="289"/>
    </row>
    <row r="18" spans="2:17" x14ac:dyDescent="0.35">
      <c r="B18" s="428" t="s">
        <v>182</v>
      </c>
      <c r="C18" s="428"/>
      <c r="D18" s="428"/>
      <c r="E18" s="428"/>
      <c r="F18" s="428"/>
      <c r="G18" s="428"/>
      <c r="H18" s="428"/>
      <c r="I18" s="428"/>
      <c r="J18" s="428"/>
      <c r="K18" s="428"/>
      <c r="L18" s="428"/>
      <c r="M18" s="428"/>
      <c r="N18" s="428"/>
    </row>
    <row r="19" spans="2:17" ht="18.5" x14ac:dyDescent="0.35">
      <c r="B19" s="436" t="s">
        <v>189</v>
      </c>
      <c r="C19" s="436"/>
      <c r="D19" s="436"/>
      <c r="E19" s="436"/>
      <c r="F19" s="436"/>
      <c r="G19" s="436"/>
      <c r="H19" s="436"/>
      <c r="I19" s="436"/>
      <c r="J19" s="436"/>
      <c r="K19" s="436"/>
      <c r="L19" s="436"/>
      <c r="M19" s="436"/>
      <c r="N19" s="436"/>
      <c r="Q19" s="100" t="s">
        <v>150</v>
      </c>
    </row>
    <row r="20" spans="2:17" x14ac:dyDescent="0.35">
      <c r="B20" s="435"/>
      <c r="C20" s="435"/>
      <c r="D20" s="435"/>
      <c r="E20" s="435"/>
      <c r="F20" s="435"/>
      <c r="G20" s="435"/>
      <c r="H20" s="435"/>
      <c r="I20" s="435"/>
      <c r="J20" s="435"/>
      <c r="K20" s="435"/>
      <c r="L20" s="435"/>
      <c r="M20" s="435"/>
      <c r="N20" s="435"/>
    </row>
    <row r="22" spans="2:17" x14ac:dyDescent="0.35">
      <c r="B22" s="90"/>
    </row>
  </sheetData>
  <mergeCells count="5">
    <mergeCell ref="B5:B10"/>
    <mergeCell ref="B11:B16"/>
    <mergeCell ref="B20:N20"/>
    <mergeCell ref="B19:N19"/>
    <mergeCell ref="B18:N18"/>
  </mergeCells>
  <pageMargins left="0.23622047244094488" right="0.23622047244094488" top="0.39370078740157483" bottom="0.39370078740157483" header="0.31496062992125984" footer="0.31496062992125984"/>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2"/>
  <sheetViews>
    <sheetView zoomScaleNormal="100" workbookViewId="0"/>
  </sheetViews>
  <sheetFormatPr defaultColWidth="8.81640625" defaultRowHeight="14.5" x14ac:dyDescent="0.35"/>
  <cols>
    <col min="1" max="1" width="9.1796875" style="3" customWidth="1"/>
    <col min="2" max="2" width="25.1796875" style="3" customWidth="1"/>
    <col min="3" max="16" width="9.1796875" style="3" customWidth="1"/>
    <col min="17" max="17" width="13.453125" style="3" customWidth="1"/>
    <col min="18" max="18" width="9.1796875" customWidth="1"/>
  </cols>
  <sheetData>
    <row r="2" spans="2:17" ht="17.25" customHeight="1" x14ac:dyDescent="0.35">
      <c r="B2" s="100" t="s">
        <v>12</v>
      </c>
      <c r="P2" s="100"/>
    </row>
    <row r="3" spans="2:17" ht="17.25" customHeight="1" x14ac:dyDescent="0.35">
      <c r="B3" s="100"/>
    </row>
    <row r="4" spans="2:17" x14ac:dyDescent="0.35">
      <c r="B4" s="379" t="s">
        <v>13</v>
      </c>
      <c r="C4" s="143">
        <v>2011</v>
      </c>
      <c r="D4" s="143">
        <v>2012</v>
      </c>
      <c r="E4" s="143">
        <v>2013</v>
      </c>
      <c r="F4" s="143">
        <v>2014</v>
      </c>
      <c r="G4" s="143">
        <v>2015</v>
      </c>
      <c r="H4" s="143">
        <v>2016</v>
      </c>
      <c r="I4" s="143">
        <v>2017</v>
      </c>
      <c r="J4" s="143">
        <v>2018</v>
      </c>
      <c r="K4" s="144">
        <v>2019</v>
      </c>
      <c r="L4" s="144">
        <v>2020</v>
      </c>
      <c r="M4" s="145">
        <v>2021</v>
      </c>
      <c r="P4"/>
      <c r="Q4"/>
    </row>
    <row r="5" spans="2:17" ht="17.25" customHeight="1" x14ac:dyDescent="0.35">
      <c r="B5" s="217" t="s">
        <v>14</v>
      </c>
      <c r="C5" s="360">
        <v>9984.5595790000007</v>
      </c>
      <c r="D5" s="362">
        <v>10159.424528</v>
      </c>
      <c r="E5" s="362">
        <v>11654.437786</v>
      </c>
      <c r="F5" s="362">
        <v>12367.18334</v>
      </c>
      <c r="G5" s="362">
        <v>12772.142331999999</v>
      </c>
      <c r="H5" s="362">
        <v>13700.056071000001</v>
      </c>
      <c r="I5" s="362">
        <v>14160.778818999999</v>
      </c>
      <c r="J5" s="362">
        <v>14894.820968</v>
      </c>
      <c r="K5" s="362">
        <v>11911.044324</v>
      </c>
      <c r="L5" s="361">
        <v>11509.264225999999</v>
      </c>
      <c r="M5" s="363">
        <v>16341.620107000001</v>
      </c>
      <c r="P5"/>
      <c r="Q5"/>
    </row>
    <row r="6" spans="2:17" ht="17.25" customHeight="1" x14ac:dyDescent="0.35">
      <c r="B6" s="380" t="s">
        <v>15</v>
      </c>
      <c r="C6" s="381">
        <v>5705.6411710000002</v>
      </c>
      <c r="D6" s="382">
        <v>6174.664976</v>
      </c>
      <c r="E6" s="382">
        <v>7746.0303249999997</v>
      </c>
      <c r="F6" s="382">
        <v>8101.5468629999996</v>
      </c>
      <c r="G6" s="382">
        <v>8406.0048050000005</v>
      </c>
      <c r="H6" s="382">
        <v>9764.305644</v>
      </c>
      <c r="I6" s="382">
        <v>9736.6182339999996</v>
      </c>
      <c r="J6" s="382">
        <v>9596.7306260000005</v>
      </c>
      <c r="K6" s="382">
        <v>7673.5783979999997</v>
      </c>
      <c r="L6" s="382">
        <v>8084.4166969999997</v>
      </c>
      <c r="M6" s="383">
        <v>12387.529723</v>
      </c>
      <c r="P6"/>
      <c r="Q6"/>
    </row>
    <row r="7" spans="2:17" ht="17.25" customHeight="1" x14ac:dyDescent="0.35">
      <c r="B7" s="380" t="s">
        <v>16</v>
      </c>
      <c r="C7" s="381">
        <v>4278.9184080000005</v>
      </c>
      <c r="D7" s="382">
        <v>3984.759552</v>
      </c>
      <c r="E7" s="382">
        <v>3908.4074609999998</v>
      </c>
      <c r="F7" s="382">
        <v>4265.636477</v>
      </c>
      <c r="G7" s="382">
        <v>4366.1375269999999</v>
      </c>
      <c r="H7" s="382">
        <v>3935.7504269999999</v>
      </c>
      <c r="I7" s="382">
        <v>4424.1605849999996</v>
      </c>
      <c r="J7" s="382">
        <v>5298.0903420000004</v>
      </c>
      <c r="K7" s="382">
        <v>4237.4659259999999</v>
      </c>
      <c r="L7" s="382">
        <v>3424.8475290000001</v>
      </c>
      <c r="M7" s="383">
        <v>3954.0903840000001</v>
      </c>
      <c r="P7"/>
      <c r="Q7"/>
    </row>
    <row r="8" spans="2:17" ht="17.25" customHeight="1" x14ac:dyDescent="0.35">
      <c r="B8" s="217" t="s">
        <v>140</v>
      </c>
      <c r="C8" s="365">
        <v>2511.8278460000001</v>
      </c>
      <c r="D8" s="366">
        <v>2720.4492879999998</v>
      </c>
      <c r="E8" s="366">
        <v>2911.8314319999999</v>
      </c>
      <c r="F8" s="366">
        <v>3221.2581279999999</v>
      </c>
      <c r="G8" s="366">
        <v>3502.523095</v>
      </c>
      <c r="H8" s="366">
        <v>3801.1157429999998</v>
      </c>
      <c r="I8" s="366">
        <v>3918.7604470000001</v>
      </c>
      <c r="J8" s="366">
        <v>4364.0665120000003</v>
      </c>
      <c r="K8" s="366">
        <v>4642.3596379999999</v>
      </c>
      <c r="L8" s="329">
        <v>4780.7250690000001</v>
      </c>
      <c r="M8" s="330">
        <v>5048.9243239999996</v>
      </c>
      <c r="P8"/>
      <c r="Q8"/>
    </row>
    <row r="9" spans="2:17" ht="17.25" customHeight="1" x14ac:dyDescent="0.35">
      <c r="B9" s="380" t="s">
        <v>17</v>
      </c>
      <c r="C9" s="381">
        <v>1613.4108900000001</v>
      </c>
      <c r="D9" s="382">
        <v>1867.4932100000001</v>
      </c>
      <c r="E9" s="382">
        <v>2038.444207</v>
      </c>
      <c r="F9" s="382">
        <v>2256.7892019999999</v>
      </c>
      <c r="G9" s="382">
        <v>2395.1129999999998</v>
      </c>
      <c r="H9" s="382">
        <v>2497.7174479999999</v>
      </c>
      <c r="I9" s="382">
        <v>2655.1736489999998</v>
      </c>
      <c r="J9" s="382">
        <v>2988.694931</v>
      </c>
      <c r="K9" s="382">
        <v>3243.6395130000001</v>
      </c>
      <c r="L9" s="382">
        <v>3486.3447580000002</v>
      </c>
      <c r="M9" s="383">
        <v>3682.6245349999999</v>
      </c>
      <c r="P9" s="384"/>
      <c r="Q9"/>
    </row>
    <row r="10" spans="2:17" ht="17.25" customHeight="1" x14ac:dyDescent="0.35">
      <c r="B10" s="380" t="s">
        <v>18</v>
      </c>
      <c r="C10" s="381">
        <v>898.41695600000003</v>
      </c>
      <c r="D10" s="382">
        <v>852.95607800000005</v>
      </c>
      <c r="E10" s="382">
        <v>873.38722499999994</v>
      </c>
      <c r="F10" s="382">
        <v>964.46892600000001</v>
      </c>
      <c r="G10" s="382">
        <v>1107.410095</v>
      </c>
      <c r="H10" s="382">
        <v>1303.398295</v>
      </c>
      <c r="I10" s="382">
        <v>1263.586798</v>
      </c>
      <c r="J10" s="382">
        <v>1375.3715810000001</v>
      </c>
      <c r="K10" s="382">
        <v>1398.7201250000001</v>
      </c>
      <c r="L10" s="382">
        <v>1294.3803109999999</v>
      </c>
      <c r="M10" s="383">
        <v>1366.2997889999999</v>
      </c>
      <c r="P10"/>
      <c r="Q10"/>
    </row>
    <row r="11" spans="2:17" ht="17.25" customHeight="1" x14ac:dyDescent="0.35">
      <c r="B11" s="217" t="s">
        <v>19</v>
      </c>
      <c r="C11" s="365">
        <v>3491.6749559999998</v>
      </c>
      <c r="D11" s="366">
        <v>3456.3062190000001</v>
      </c>
      <c r="E11" s="366">
        <v>3833.6769129999998</v>
      </c>
      <c r="F11" s="366">
        <v>4566.3258619999997</v>
      </c>
      <c r="G11" s="366">
        <v>4431.9405960000004</v>
      </c>
      <c r="H11" s="366">
        <v>4825.5357569999996</v>
      </c>
      <c r="I11" s="366">
        <v>5336.6766729999999</v>
      </c>
      <c r="J11" s="366">
        <v>5851.4876130000002</v>
      </c>
      <c r="K11" s="366">
        <v>5222.9117230000002</v>
      </c>
      <c r="L11" s="329">
        <v>5477.2736210000003</v>
      </c>
      <c r="M11" s="385">
        <v>6583.6773240000002</v>
      </c>
      <c r="P11"/>
      <c r="Q11"/>
    </row>
    <row r="12" spans="2:17" ht="17.25" customHeight="1" x14ac:dyDescent="0.35">
      <c r="B12" s="217" t="s">
        <v>20</v>
      </c>
      <c r="C12" s="365">
        <v>10023.580905000001</v>
      </c>
      <c r="D12" s="366">
        <v>8085.4057769999999</v>
      </c>
      <c r="E12" s="366">
        <v>7957.3353550000002</v>
      </c>
      <c r="F12" s="366">
        <v>7802.6540349999996</v>
      </c>
      <c r="G12" s="366">
        <v>5911.8243490000004</v>
      </c>
      <c r="H12" s="366">
        <v>7581.2639410000002</v>
      </c>
      <c r="I12" s="366">
        <v>11059.868537</v>
      </c>
      <c r="J12" s="366">
        <v>11518.900691000001</v>
      </c>
      <c r="K12" s="366">
        <v>11843.553709</v>
      </c>
      <c r="L12" s="329">
        <v>8484.8646090000002</v>
      </c>
      <c r="M12" s="330">
        <v>15285.603650999999</v>
      </c>
    </row>
    <row r="13" spans="2:17" ht="17.25" customHeight="1" x14ac:dyDescent="0.35">
      <c r="B13" s="386" t="s">
        <v>21</v>
      </c>
      <c r="C13" s="387">
        <v>3195</v>
      </c>
      <c r="D13" s="399">
        <v>3202</v>
      </c>
      <c r="E13" s="388">
        <v>3022</v>
      </c>
      <c r="F13" s="388">
        <v>3804</v>
      </c>
      <c r="G13" s="388">
        <v>4235</v>
      </c>
      <c r="H13" s="388">
        <v>5073</v>
      </c>
      <c r="I13" s="399">
        <v>6425</v>
      </c>
      <c r="J13" s="388">
        <v>5769</v>
      </c>
      <c r="K13" s="388">
        <v>6287</v>
      </c>
      <c r="L13" s="389">
        <v>828</v>
      </c>
      <c r="M13" s="390">
        <v>639</v>
      </c>
    </row>
    <row r="14" spans="2:17" ht="17.25" customHeight="1" x14ac:dyDescent="0.35">
      <c r="B14" s="27"/>
      <c r="C14" s="366"/>
      <c r="D14" s="366"/>
      <c r="E14" s="366"/>
      <c r="F14" s="366"/>
      <c r="G14" s="366"/>
      <c r="H14" s="366"/>
      <c r="I14" s="366"/>
      <c r="J14" s="366"/>
      <c r="K14" s="366"/>
      <c r="L14" s="329"/>
      <c r="M14" s="329"/>
    </row>
    <row r="15" spans="2:17" x14ac:dyDescent="0.35">
      <c r="B15" s="428" t="s">
        <v>187</v>
      </c>
      <c r="C15" s="428"/>
      <c r="D15" s="428"/>
      <c r="E15" s="428"/>
      <c r="F15" s="428"/>
      <c r="G15" s="428"/>
      <c r="H15" s="428"/>
      <c r="I15" s="428"/>
      <c r="J15" s="428"/>
      <c r="K15" s="428"/>
      <c r="L15" s="428"/>
      <c r="M15" s="428"/>
    </row>
    <row r="16" spans="2:17" ht="45.5" customHeight="1" x14ac:dyDescent="0.35">
      <c r="B16" s="429" t="s">
        <v>188</v>
      </c>
      <c r="C16" s="429"/>
      <c r="D16" s="429"/>
      <c r="E16" s="429"/>
      <c r="F16" s="429"/>
      <c r="G16" s="429"/>
      <c r="H16" s="429"/>
      <c r="I16" s="429"/>
      <c r="J16" s="429"/>
      <c r="K16" s="429"/>
      <c r="L16" s="429"/>
      <c r="M16" s="429"/>
    </row>
    <row r="17" spans="2:13" x14ac:dyDescent="0.35">
      <c r="B17" s="428" t="s">
        <v>133</v>
      </c>
      <c r="C17" s="428"/>
      <c r="D17" s="428"/>
      <c r="E17" s="428"/>
      <c r="F17" s="428"/>
      <c r="G17" s="428"/>
      <c r="H17" s="428"/>
      <c r="I17" s="428"/>
      <c r="J17" s="428"/>
      <c r="K17" s="428"/>
      <c r="L17" s="428"/>
      <c r="M17" s="428"/>
    </row>
    <row r="18" spans="2:13" x14ac:dyDescent="0.35">
      <c r="B18" s="70"/>
      <c r="C18" s="70"/>
      <c r="D18" s="70"/>
      <c r="E18" s="70"/>
      <c r="F18" s="70"/>
      <c r="G18" s="70"/>
      <c r="H18" s="70"/>
      <c r="I18" s="70"/>
      <c r="J18" s="70"/>
      <c r="K18" s="70"/>
      <c r="L18" s="70"/>
      <c r="M18" s="70"/>
    </row>
    <row r="19" spans="2:13" x14ac:dyDescent="0.35">
      <c r="B19" s="70"/>
    </row>
    <row r="20" spans="2:13" x14ac:dyDescent="0.35">
      <c r="B20" s="90"/>
    </row>
    <row r="21" spans="2:13" x14ac:dyDescent="0.35">
      <c r="B21" s="27"/>
    </row>
    <row r="22" spans="2:13" x14ac:dyDescent="0.35">
      <c r="B22" s="27"/>
    </row>
  </sheetData>
  <mergeCells count="3">
    <mergeCell ref="B16:M16"/>
    <mergeCell ref="B17:M17"/>
    <mergeCell ref="B15:M15"/>
  </mergeCells>
  <pageMargins left="0.23622047244094488" right="0.23622047244094488" top="0.39370078740157483" bottom="0.39370078740157483" header="0.31496062992125984" footer="0.31496062992125984"/>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40"/>
  <sheetViews>
    <sheetView zoomScaleNormal="100" workbookViewId="0"/>
  </sheetViews>
  <sheetFormatPr defaultColWidth="8.81640625" defaultRowHeight="14.5" x14ac:dyDescent="0.35"/>
  <cols>
    <col min="1" max="1" width="9.1796875" style="3" customWidth="1"/>
    <col min="2" max="2" width="6.6328125" style="3" customWidth="1"/>
    <col min="3" max="3" width="19.453125" style="3" customWidth="1"/>
    <col min="4" max="13" width="11.6328125" style="3" customWidth="1"/>
    <col min="14" max="14" width="10.453125" style="3" customWidth="1"/>
    <col min="15" max="15" width="9.1796875" style="3" customWidth="1"/>
  </cols>
  <sheetData>
    <row r="2" spans="1:18" ht="17.25" customHeight="1" x14ac:dyDescent="0.35">
      <c r="B2" s="100" t="s">
        <v>129</v>
      </c>
      <c r="Q2" s="100"/>
      <c r="R2" s="100"/>
    </row>
    <row r="3" spans="1:18" ht="17.25" customHeight="1" x14ac:dyDescent="0.35">
      <c r="B3" s="100"/>
    </row>
    <row r="4" spans="1:18" x14ac:dyDescent="0.35">
      <c r="B4" s="146"/>
      <c r="C4" s="147" t="s">
        <v>66</v>
      </c>
      <c r="D4" s="148">
        <v>2011</v>
      </c>
      <c r="E4" s="148">
        <v>2012</v>
      </c>
      <c r="F4" s="148">
        <v>2013</v>
      </c>
      <c r="G4" s="148">
        <v>2014</v>
      </c>
      <c r="H4" s="148">
        <v>2015</v>
      </c>
      <c r="I4" s="148">
        <v>2016</v>
      </c>
      <c r="J4" s="148">
        <v>2017</v>
      </c>
      <c r="K4" s="148">
        <v>2018</v>
      </c>
      <c r="L4" s="149">
        <v>2019</v>
      </c>
      <c r="M4" s="149">
        <v>2020</v>
      </c>
      <c r="N4" s="145">
        <v>2021</v>
      </c>
    </row>
    <row r="5" spans="1:18" ht="15" customHeight="1" x14ac:dyDescent="0.35">
      <c r="B5" s="432" t="s">
        <v>111</v>
      </c>
      <c r="C5" s="332" t="s">
        <v>22</v>
      </c>
      <c r="D5" s="360">
        <v>14842.343999999999</v>
      </c>
      <c r="E5" s="361">
        <v>15254.753499999999</v>
      </c>
      <c r="F5" s="362">
        <v>16588.252999999997</v>
      </c>
      <c r="G5" s="361">
        <v>15809.303499999996</v>
      </c>
      <c r="H5" s="361">
        <v>14297.053999999998</v>
      </c>
      <c r="I5" s="361">
        <v>15664.153200000002</v>
      </c>
      <c r="J5" s="361">
        <v>17700.051300000003</v>
      </c>
      <c r="K5" s="361">
        <v>19879.051999999996</v>
      </c>
      <c r="L5" s="361">
        <v>23637.004999999997</v>
      </c>
      <c r="M5" s="361">
        <v>18508.006799999999</v>
      </c>
      <c r="N5" s="363">
        <v>21235.864699999998</v>
      </c>
    </row>
    <row r="6" spans="1:18" s="2" customFormat="1" x14ac:dyDescent="0.35">
      <c r="A6" s="91"/>
      <c r="B6" s="433"/>
      <c r="C6" s="364" t="s">
        <v>1</v>
      </c>
      <c r="D6" s="321">
        <v>0.13274766909484614</v>
      </c>
      <c r="E6" s="17">
        <v>2.778600873285253E-2</v>
      </c>
      <c r="F6" s="302">
        <v>8.7415342371805593E-2</v>
      </c>
      <c r="G6" s="17">
        <v>-4.6957898459831782E-2</v>
      </c>
      <c r="H6" s="17">
        <v>-9.5655668828168117E-2</v>
      </c>
      <c r="I6" s="17">
        <v>9.5621041929337736E-2</v>
      </c>
      <c r="J6" s="17">
        <v>0.12997179445359364</v>
      </c>
      <c r="K6" s="17">
        <v>0.12310702737906709</v>
      </c>
      <c r="L6" s="17">
        <v>0.18904085567058249</v>
      </c>
      <c r="M6" s="17">
        <v>-0.2169901897469666</v>
      </c>
      <c r="N6" s="18">
        <v>0.14738798885680104</v>
      </c>
      <c r="O6" s="91"/>
    </row>
    <row r="7" spans="1:18" x14ac:dyDescent="0.35">
      <c r="B7" s="433"/>
      <c r="C7" s="259" t="s">
        <v>23</v>
      </c>
      <c r="D7" s="365">
        <v>47037.301999999989</v>
      </c>
      <c r="E7" s="329">
        <v>44965.537499999999</v>
      </c>
      <c r="F7" s="366">
        <v>48526.461000000003</v>
      </c>
      <c r="G7" s="329">
        <v>50401.337000000007</v>
      </c>
      <c r="H7" s="329">
        <v>51032.875499999995</v>
      </c>
      <c r="I7" s="329">
        <v>56061.603099999993</v>
      </c>
      <c r="J7" s="329">
        <v>59169.792300000008</v>
      </c>
      <c r="K7" s="329">
        <v>62637.315999999999</v>
      </c>
      <c r="L7" s="329">
        <v>66568.164099999995</v>
      </c>
      <c r="M7" s="329">
        <v>34898.111800000006</v>
      </c>
      <c r="N7" s="330">
        <v>62368.678000000014</v>
      </c>
    </row>
    <row r="8" spans="1:18" s="2" customFormat="1" x14ac:dyDescent="0.35">
      <c r="A8" s="91"/>
      <c r="B8" s="433"/>
      <c r="C8" s="364" t="s">
        <v>1</v>
      </c>
      <c r="D8" s="321">
        <v>9.8658295207520341E-2</v>
      </c>
      <c r="E8" s="17">
        <v>-4.4045138898485048E-2</v>
      </c>
      <c r="F8" s="302">
        <v>7.9192281422189259E-2</v>
      </c>
      <c r="G8" s="17">
        <v>3.8636157703731966E-2</v>
      </c>
      <c r="H8" s="17">
        <v>1.2530193395464684E-2</v>
      </c>
      <c r="I8" s="17">
        <v>9.8538981994067631E-2</v>
      </c>
      <c r="J8" s="17">
        <v>5.5442388874534565E-2</v>
      </c>
      <c r="K8" s="17">
        <v>5.8602938513272251E-2</v>
      </c>
      <c r="L8" s="17">
        <v>6.2755691830729043E-2</v>
      </c>
      <c r="M8" s="17">
        <v>-0.47575372895104362</v>
      </c>
      <c r="N8" s="18">
        <v>0.78716482878595184</v>
      </c>
      <c r="O8" s="91"/>
    </row>
    <row r="9" spans="1:18" x14ac:dyDescent="0.35">
      <c r="B9" s="433"/>
      <c r="C9" s="259" t="s">
        <v>24</v>
      </c>
      <c r="D9" s="365">
        <v>67661.126999999993</v>
      </c>
      <c r="E9" s="329">
        <v>70406.37</v>
      </c>
      <c r="F9" s="366">
        <v>74988.251999999993</v>
      </c>
      <c r="G9" s="329">
        <v>82557.596999999994</v>
      </c>
      <c r="H9" s="329">
        <v>90934.664500000014</v>
      </c>
      <c r="I9" s="329">
        <v>98320.590399999986</v>
      </c>
      <c r="J9" s="329">
        <v>101806.19270000001</v>
      </c>
      <c r="K9" s="329">
        <v>104324.58689999999</v>
      </c>
      <c r="L9" s="329">
        <v>128360.68990000001</v>
      </c>
      <c r="M9" s="329">
        <v>80630.663299999986</v>
      </c>
      <c r="N9" s="330">
        <v>111362.2781</v>
      </c>
    </row>
    <row r="10" spans="1:18" s="2" customFormat="1" x14ac:dyDescent="0.35">
      <c r="A10" s="91"/>
      <c r="B10" s="433"/>
      <c r="C10" s="364" t="s">
        <v>1</v>
      </c>
      <c r="D10" s="321">
        <v>-1.512594194753214E-2</v>
      </c>
      <c r="E10" s="17">
        <v>4.0573415219643083E-2</v>
      </c>
      <c r="F10" s="302">
        <v>6.5077662717166085E-2</v>
      </c>
      <c r="G10" s="17">
        <v>0.10094041130602704</v>
      </c>
      <c r="H10" s="17">
        <v>0.10146937174055615</v>
      </c>
      <c r="I10" s="17">
        <v>8.1222336285190488E-2</v>
      </c>
      <c r="J10" s="17">
        <v>3.5451397167363119E-2</v>
      </c>
      <c r="K10" s="17">
        <v>2.4737141555043918E-2</v>
      </c>
      <c r="L10" s="17">
        <v>0.23039729860650926</v>
      </c>
      <c r="M10" s="17">
        <v>-0.37184302014257109</v>
      </c>
      <c r="N10" s="18">
        <v>0.38114054309162571</v>
      </c>
      <c r="O10" s="91"/>
    </row>
    <row r="11" spans="1:18" x14ac:dyDescent="0.35">
      <c r="B11" s="433"/>
      <c r="C11" s="259" t="s">
        <v>25</v>
      </c>
      <c r="D11" s="365">
        <v>17022.988000000001</v>
      </c>
      <c r="E11" s="329">
        <v>17675.436500000003</v>
      </c>
      <c r="F11" s="366">
        <v>17698.184000000001</v>
      </c>
      <c r="G11" s="329">
        <v>19389.551000000003</v>
      </c>
      <c r="H11" s="329">
        <v>21848.663</v>
      </c>
      <c r="I11" s="329">
        <v>24612.875899999999</v>
      </c>
      <c r="J11" s="329">
        <v>26015.570599999999</v>
      </c>
      <c r="K11" s="329">
        <v>27093.399100000002</v>
      </c>
      <c r="L11" s="329">
        <v>28970.149799999999</v>
      </c>
      <c r="M11" s="329">
        <v>22220.613799999999</v>
      </c>
      <c r="N11" s="330">
        <v>34069.620000000003</v>
      </c>
    </row>
    <row r="12" spans="1:18" s="2" customFormat="1" x14ac:dyDescent="0.35">
      <c r="A12" s="91"/>
      <c r="B12" s="433"/>
      <c r="C12" s="364" t="s">
        <v>1</v>
      </c>
      <c r="D12" s="321">
        <v>-4.7474528542784666E-2</v>
      </c>
      <c r="E12" s="17">
        <v>3.8327495736941275E-2</v>
      </c>
      <c r="F12" s="302">
        <v>1.2869554876338007E-3</v>
      </c>
      <c r="G12" s="17">
        <v>9.5567262720288149E-2</v>
      </c>
      <c r="H12" s="17">
        <v>0.12682666040074864</v>
      </c>
      <c r="I12" s="17">
        <v>0.12651634106855858</v>
      </c>
      <c r="J12" s="17">
        <v>5.6990280440978536E-2</v>
      </c>
      <c r="K12" s="17">
        <v>4.1430131076963805E-2</v>
      </c>
      <c r="L12" s="17">
        <v>6.9269665761502619E-2</v>
      </c>
      <c r="M12" s="17">
        <v>-0.23298243352542136</v>
      </c>
      <c r="N12" s="18">
        <v>0.53324387465840406</v>
      </c>
      <c r="O12" s="91"/>
    </row>
    <row r="13" spans="1:18" x14ac:dyDescent="0.35">
      <c r="B13" s="433"/>
      <c r="C13" s="259" t="s">
        <v>26</v>
      </c>
      <c r="D13" s="365">
        <v>21412.420499999997</v>
      </c>
      <c r="E13" s="329">
        <v>22509.119999999999</v>
      </c>
      <c r="F13" s="366">
        <v>23349.642999999996</v>
      </c>
      <c r="G13" s="329">
        <v>24611.075000000001</v>
      </c>
      <c r="H13" s="329">
        <v>27426.042000000005</v>
      </c>
      <c r="I13" s="329">
        <v>29747.577999999998</v>
      </c>
      <c r="J13" s="329">
        <v>30202.359100000001</v>
      </c>
      <c r="K13" s="329">
        <v>31920.299699999996</v>
      </c>
      <c r="L13" s="329">
        <v>35998.336099999993</v>
      </c>
      <c r="M13" s="329">
        <v>27867.572399999997</v>
      </c>
      <c r="N13" s="330">
        <v>34337.745199999998</v>
      </c>
    </row>
    <row r="14" spans="1:18" s="2" customFormat="1" x14ac:dyDescent="0.35">
      <c r="A14" s="91"/>
      <c r="B14" s="433"/>
      <c r="C14" s="364" t="s">
        <v>1</v>
      </c>
      <c r="D14" s="321">
        <v>2.8412630985614751E-2</v>
      </c>
      <c r="E14" s="17">
        <v>5.1217913453549091E-2</v>
      </c>
      <c r="F14" s="302">
        <v>3.7341442046601392E-2</v>
      </c>
      <c r="G14" s="17">
        <v>5.4023609697159136E-2</v>
      </c>
      <c r="H14" s="17">
        <v>0.11437805947119362</v>
      </c>
      <c r="I14" s="17">
        <v>8.4647139386718306E-2</v>
      </c>
      <c r="J14" s="17">
        <v>1.5288004287273615E-2</v>
      </c>
      <c r="K14" s="17">
        <v>5.6881007020408436E-2</v>
      </c>
      <c r="L14" s="17">
        <v>0.12775683306006047</v>
      </c>
      <c r="M14" s="17">
        <v>-0.22586498657642118</v>
      </c>
      <c r="N14" s="18">
        <v>0.23217568818445056</v>
      </c>
      <c r="O14" s="91"/>
    </row>
    <row r="15" spans="1:18" x14ac:dyDescent="0.35">
      <c r="B15" s="433"/>
      <c r="C15" s="259" t="s">
        <v>27</v>
      </c>
      <c r="D15" s="365">
        <v>34498.496500000001</v>
      </c>
      <c r="E15" s="329">
        <v>35288.596999999994</v>
      </c>
      <c r="F15" s="366">
        <v>37706.037000000004</v>
      </c>
      <c r="G15" s="329">
        <v>40289.726499999997</v>
      </c>
      <c r="H15" s="329">
        <v>40886.661500000002</v>
      </c>
      <c r="I15" s="329">
        <v>38523.183899999996</v>
      </c>
      <c r="J15" s="329">
        <v>41816.826000000001</v>
      </c>
      <c r="K15" s="329">
        <v>44057.122300000003</v>
      </c>
      <c r="L15" s="329">
        <v>45895.666000000005</v>
      </c>
      <c r="M15" s="329">
        <v>33985.4113</v>
      </c>
      <c r="N15" s="330">
        <v>39381.146800000002</v>
      </c>
    </row>
    <row r="16" spans="1:18" s="2" customFormat="1" x14ac:dyDescent="0.35">
      <c r="A16" s="91"/>
      <c r="B16" s="433"/>
      <c r="C16" s="364" t="s">
        <v>1</v>
      </c>
      <c r="D16" s="321">
        <v>0.19768416459390292</v>
      </c>
      <c r="E16" s="17">
        <v>2.2902461850764722E-2</v>
      </c>
      <c r="F16" s="302">
        <v>6.8504848747599878E-2</v>
      </c>
      <c r="G16" s="17">
        <v>6.85219053914361E-2</v>
      </c>
      <c r="H16" s="17">
        <v>1.4816059870746523E-2</v>
      </c>
      <c r="I16" s="17">
        <v>-5.7805590216750913E-2</v>
      </c>
      <c r="J16" s="17">
        <v>8.5497660539943121E-2</v>
      </c>
      <c r="K16" s="17">
        <v>5.3574039789629158E-2</v>
      </c>
      <c r="L16" s="17">
        <v>4.1730907604013101E-2</v>
      </c>
      <c r="M16" s="17">
        <v>-0.2595071765599829</v>
      </c>
      <c r="N16" s="18">
        <v>0.15876622626014836</v>
      </c>
      <c r="O16" s="91"/>
    </row>
    <row r="17" spans="1:15" x14ac:dyDescent="0.35">
      <c r="B17" s="433"/>
      <c r="C17" s="259" t="s">
        <v>28</v>
      </c>
      <c r="D17" s="365">
        <v>8175.7070000000003</v>
      </c>
      <c r="E17" s="329">
        <v>8748.5724999999984</v>
      </c>
      <c r="F17" s="366">
        <v>11492.632000000001</v>
      </c>
      <c r="G17" s="329">
        <v>11621.541999999999</v>
      </c>
      <c r="H17" s="329">
        <v>11324.411</v>
      </c>
      <c r="I17" s="329">
        <v>11554.186799999999</v>
      </c>
      <c r="J17" s="329">
        <v>11271.737899999998</v>
      </c>
      <c r="K17" s="329">
        <v>11882.391800000001</v>
      </c>
      <c r="L17" s="329">
        <v>14443.0694</v>
      </c>
      <c r="M17" s="329">
        <v>9179.7651000000005</v>
      </c>
      <c r="N17" s="330">
        <v>12271.5221</v>
      </c>
    </row>
    <row r="18" spans="1:15" s="2" customFormat="1" x14ac:dyDescent="0.35">
      <c r="A18" s="91"/>
      <c r="B18" s="433"/>
      <c r="C18" s="364" t="s">
        <v>1</v>
      </c>
      <c r="D18" s="321">
        <v>6.4085117886205412E-2</v>
      </c>
      <c r="E18" s="17">
        <v>7.0069230709955521E-2</v>
      </c>
      <c r="F18" s="302">
        <v>0.31365797105756443</v>
      </c>
      <c r="G18" s="17">
        <v>1.1216751741463415E-2</v>
      </c>
      <c r="H18" s="17">
        <v>-2.5567261211980274E-2</v>
      </c>
      <c r="I18" s="17">
        <v>2.0290309138373708E-2</v>
      </c>
      <c r="J18" s="17">
        <v>-2.4445588849230093E-2</v>
      </c>
      <c r="K18" s="17">
        <v>5.4175665315993715E-2</v>
      </c>
      <c r="L18" s="17">
        <v>0.21550186554191875</v>
      </c>
      <c r="M18" s="17">
        <v>-0.36441729622929042</v>
      </c>
      <c r="N18" s="18">
        <v>0.33680131967646965</v>
      </c>
      <c r="O18" s="91"/>
    </row>
    <row r="19" spans="1:15" x14ac:dyDescent="0.35">
      <c r="B19" s="433"/>
      <c r="C19" s="259" t="s">
        <v>29</v>
      </c>
      <c r="D19" s="365">
        <v>17284.371500000001</v>
      </c>
      <c r="E19" s="329">
        <v>20105.0785</v>
      </c>
      <c r="F19" s="366">
        <v>21937.926500000001</v>
      </c>
      <c r="G19" s="329">
        <v>24071.9035</v>
      </c>
      <c r="H19" s="329">
        <v>27074.744000000006</v>
      </c>
      <c r="I19" s="329">
        <v>30678.246500000001</v>
      </c>
      <c r="J19" s="329">
        <v>35378.407600000006</v>
      </c>
      <c r="K19" s="329">
        <v>39871.053400000004</v>
      </c>
      <c r="L19" s="329">
        <v>44453.602799999993</v>
      </c>
      <c r="M19" s="329">
        <v>31861.364399999999</v>
      </c>
      <c r="N19" s="330">
        <v>33349.623500000002</v>
      </c>
    </row>
    <row r="20" spans="1:15" s="2" customFormat="1" x14ac:dyDescent="0.35">
      <c r="A20" s="91"/>
      <c r="B20" s="433"/>
      <c r="C20" s="364" t="s">
        <v>1</v>
      </c>
      <c r="D20" s="321">
        <v>9.9251731185687753E-2</v>
      </c>
      <c r="E20" s="17">
        <v>0.16319407390659224</v>
      </c>
      <c r="F20" s="302">
        <v>9.1163434154211354E-2</v>
      </c>
      <c r="G20" s="17">
        <v>9.7273413692948507E-2</v>
      </c>
      <c r="H20" s="17">
        <v>0.12474462187836566</v>
      </c>
      <c r="I20" s="17">
        <v>0.13309461023897384</v>
      </c>
      <c r="J20" s="17">
        <v>0.15320827088340927</v>
      </c>
      <c r="K20" s="17">
        <v>0.12698835546233012</v>
      </c>
      <c r="L20" s="17">
        <v>0.11493424450129996</v>
      </c>
      <c r="M20" s="17">
        <v>-0.28326699315358972</v>
      </c>
      <c r="N20" s="18">
        <v>4.6710463535579283E-2</v>
      </c>
      <c r="O20" s="91"/>
    </row>
    <row r="21" spans="1:15" x14ac:dyDescent="0.35">
      <c r="B21" s="433"/>
      <c r="C21" s="259" t="s">
        <v>30</v>
      </c>
      <c r="D21" s="365">
        <v>150226.269</v>
      </c>
      <c r="E21" s="329">
        <v>133156.21400000001</v>
      </c>
      <c r="F21" s="366">
        <v>135703.27799999999</v>
      </c>
      <c r="G21" s="329">
        <v>147178.42799999999</v>
      </c>
      <c r="H21" s="329">
        <v>166005.53600000005</v>
      </c>
      <c r="I21" s="329">
        <v>186956.14800000002</v>
      </c>
      <c r="J21" s="329">
        <v>203850.64480000001</v>
      </c>
      <c r="K21" s="329">
        <v>222997.34729999999</v>
      </c>
      <c r="L21" s="329">
        <v>241587.26239999998</v>
      </c>
      <c r="M21" s="329">
        <v>89972.844700000001</v>
      </c>
      <c r="N21" s="330">
        <v>152481.71130000002</v>
      </c>
    </row>
    <row r="22" spans="1:15" s="2" customFormat="1" x14ac:dyDescent="0.35">
      <c r="A22" s="91"/>
      <c r="B22" s="433"/>
      <c r="C22" s="364" t="s">
        <v>1</v>
      </c>
      <c r="D22" s="321">
        <v>7.7384401202047481E-3</v>
      </c>
      <c r="E22" s="17">
        <v>-0.11362896192276462</v>
      </c>
      <c r="F22" s="302">
        <v>1.9128390057710609E-2</v>
      </c>
      <c r="G22" s="17">
        <v>8.4560595507501279E-2</v>
      </c>
      <c r="H22" s="17">
        <v>0.12792029549330475</v>
      </c>
      <c r="I22" s="17">
        <v>0.12620429718681159</v>
      </c>
      <c r="J22" s="17">
        <v>9.0366093764405075E-2</v>
      </c>
      <c r="K22" s="17">
        <v>9.3925150537468305E-2</v>
      </c>
      <c r="L22" s="17">
        <v>8.3363839637925485E-2</v>
      </c>
      <c r="M22" s="17">
        <v>-0.6275762066005347</v>
      </c>
      <c r="N22" s="18">
        <v>0.69475258683245822</v>
      </c>
      <c r="O22" s="91"/>
    </row>
    <row r="23" spans="1:15" x14ac:dyDescent="0.35">
      <c r="B23" s="433"/>
      <c r="C23" s="259" t="s">
        <v>31</v>
      </c>
      <c r="D23" s="365">
        <v>32936.446499999998</v>
      </c>
      <c r="E23" s="329">
        <v>33097.724999999999</v>
      </c>
      <c r="F23" s="366">
        <v>35188.498999999996</v>
      </c>
      <c r="G23" s="329">
        <v>38748.856</v>
      </c>
      <c r="H23" s="329">
        <v>46937.829000000005</v>
      </c>
      <c r="I23" s="329">
        <v>52383.817399999985</v>
      </c>
      <c r="J23" s="329">
        <v>54044.370699999992</v>
      </c>
      <c r="K23" s="329">
        <v>58180.792200000004</v>
      </c>
      <c r="L23" s="329">
        <v>72011.637300000002</v>
      </c>
      <c r="M23" s="329">
        <v>52055.599600000009</v>
      </c>
      <c r="N23" s="330">
        <v>72310.56210000001</v>
      </c>
    </row>
    <row r="24" spans="1:15" s="2" customFormat="1" x14ac:dyDescent="0.35">
      <c r="A24" s="91"/>
      <c r="B24" s="433"/>
      <c r="C24" s="364" t="s">
        <v>1</v>
      </c>
      <c r="D24" s="321">
        <v>-2.7918340403796593E-2</v>
      </c>
      <c r="E24" s="17">
        <v>4.8966575674762591E-3</v>
      </c>
      <c r="F24" s="302">
        <v>6.3169719368929345E-2</v>
      </c>
      <c r="G24" s="17">
        <v>0.10117956437982767</v>
      </c>
      <c r="H24" s="17">
        <v>0.21133457462589367</v>
      </c>
      <c r="I24" s="17">
        <v>0.11602557076084574</v>
      </c>
      <c r="J24" s="17">
        <v>3.169973824778971E-2</v>
      </c>
      <c r="K24" s="17">
        <v>7.6537508836235002E-2</v>
      </c>
      <c r="L24" s="17">
        <v>0.23772184215807224</v>
      </c>
      <c r="M24" s="17">
        <v>-0.27712239921532789</v>
      </c>
      <c r="N24" s="18">
        <v>0.38910247227274275</v>
      </c>
      <c r="O24" s="91"/>
    </row>
    <row r="25" spans="1:15" x14ac:dyDescent="0.35">
      <c r="B25" s="433"/>
      <c r="C25" s="259" t="s">
        <v>32</v>
      </c>
      <c r="D25" s="365">
        <v>520662.58349999995</v>
      </c>
      <c r="E25" s="329">
        <v>533465.174</v>
      </c>
      <c r="F25" s="366">
        <v>544244.84849999996</v>
      </c>
      <c r="G25" s="329">
        <v>593895.25100000016</v>
      </c>
      <c r="H25" s="329">
        <v>696221.8829000002</v>
      </c>
      <c r="I25" s="329">
        <v>768420.79560000007</v>
      </c>
      <c r="J25" s="329">
        <v>836499.38879999984</v>
      </c>
      <c r="K25" s="329">
        <v>941632.27739999979</v>
      </c>
      <c r="L25" s="329">
        <v>1119505.5601999999</v>
      </c>
      <c r="M25" s="329">
        <v>252710.17099999997</v>
      </c>
      <c r="N25" s="330">
        <v>379908.71870000008</v>
      </c>
    </row>
    <row r="26" spans="1:15" s="2" customFormat="1" x14ac:dyDescent="0.35">
      <c r="A26" s="91"/>
      <c r="B26" s="433"/>
      <c r="C26" s="364" t="s">
        <v>1</v>
      </c>
      <c r="D26" s="321">
        <v>-6.5919705800720152E-2</v>
      </c>
      <c r="E26" s="17">
        <v>2.4589035021373107E-2</v>
      </c>
      <c r="F26" s="302">
        <v>2.0206894517916574E-2</v>
      </c>
      <c r="G26" s="17">
        <v>9.1228061481596567E-2</v>
      </c>
      <c r="H26" s="17">
        <v>0.17229744088322407</v>
      </c>
      <c r="I26" s="17">
        <v>0.10370101037224932</v>
      </c>
      <c r="J26" s="17">
        <v>8.8595459141423305E-2</v>
      </c>
      <c r="K26" s="17">
        <v>0.12568196702548495</v>
      </c>
      <c r="L26" s="17">
        <v>0.18889888024137957</v>
      </c>
      <c r="M26" s="17">
        <v>-0.77426626540840648</v>
      </c>
      <c r="N26" s="18">
        <v>0.50333766621526332</v>
      </c>
      <c r="O26" s="91"/>
    </row>
    <row r="27" spans="1:15" x14ac:dyDescent="0.35">
      <c r="B27" s="433"/>
      <c r="C27" s="259" t="s">
        <v>33</v>
      </c>
      <c r="D27" s="365">
        <v>126618.78650000002</v>
      </c>
      <c r="E27" s="329">
        <v>123156.55100000001</v>
      </c>
      <c r="F27" s="366">
        <v>134106.17349999998</v>
      </c>
      <c r="G27" s="329">
        <v>139043.01299999998</v>
      </c>
      <c r="H27" s="329">
        <v>158703.10250000001</v>
      </c>
      <c r="I27" s="329">
        <v>176971.94139999998</v>
      </c>
      <c r="J27" s="329">
        <v>186273.7359</v>
      </c>
      <c r="K27" s="329">
        <v>205215.12940000003</v>
      </c>
      <c r="L27" s="329">
        <v>223629.5191</v>
      </c>
      <c r="M27" s="329">
        <v>74492.40830000001</v>
      </c>
      <c r="N27" s="330">
        <v>134289.18549999999</v>
      </c>
    </row>
    <row r="28" spans="1:15" s="2" customFormat="1" x14ac:dyDescent="0.35">
      <c r="A28" s="91"/>
      <c r="B28" s="433"/>
      <c r="C28" s="364" t="s">
        <v>1</v>
      </c>
      <c r="D28" s="321">
        <v>8.222892141519722E-3</v>
      </c>
      <c r="E28" s="17">
        <v>-2.73437741404986E-2</v>
      </c>
      <c r="F28" s="302">
        <v>8.8908161288147491E-2</v>
      </c>
      <c r="G28" s="17">
        <v>3.6812917490334662E-2</v>
      </c>
      <c r="H28" s="17">
        <v>0.14139573845397058</v>
      </c>
      <c r="I28" s="17">
        <v>0.11511330662234509</v>
      </c>
      <c r="J28" s="17">
        <v>5.2560843410626834E-2</v>
      </c>
      <c r="K28" s="17">
        <v>0.10168579809967748</v>
      </c>
      <c r="L28" s="17">
        <v>8.9732125276724251E-2</v>
      </c>
      <c r="M28" s="17">
        <v>-0.66689367038933089</v>
      </c>
      <c r="N28" s="18">
        <v>0.80272310379848433</v>
      </c>
      <c r="O28" s="91"/>
    </row>
    <row r="29" spans="1:15" x14ac:dyDescent="0.35">
      <c r="B29" s="433"/>
      <c r="C29" s="259" t="s">
        <v>34</v>
      </c>
      <c r="D29" s="365">
        <v>158933.098</v>
      </c>
      <c r="E29" s="329">
        <v>176611.46499999997</v>
      </c>
      <c r="F29" s="366">
        <v>188723.46650000004</v>
      </c>
      <c r="G29" s="329">
        <v>206390.92599999998</v>
      </c>
      <c r="H29" s="329">
        <v>229528.50449999998</v>
      </c>
      <c r="I29" s="329">
        <v>281571.53000000003</v>
      </c>
      <c r="J29" s="329">
        <v>307319.95809999999</v>
      </c>
      <c r="K29" s="329">
        <v>346623.16759999999</v>
      </c>
      <c r="L29" s="329">
        <v>386034.38990000007</v>
      </c>
      <c r="M29" s="329">
        <v>207761.88980000003</v>
      </c>
      <c r="N29" s="330">
        <v>220531.81230000005</v>
      </c>
    </row>
    <row r="30" spans="1:15" s="2" customFormat="1" x14ac:dyDescent="0.35">
      <c r="A30" s="91"/>
      <c r="B30" s="433"/>
      <c r="C30" s="364" t="s">
        <v>1</v>
      </c>
      <c r="D30" s="321">
        <v>-0.17071492870125404</v>
      </c>
      <c r="E30" s="17">
        <v>0.11123150069093835</v>
      </c>
      <c r="F30" s="302">
        <v>6.857992769608745E-2</v>
      </c>
      <c r="G30" s="17">
        <v>9.3615594433773985E-2</v>
      </c>
      <c r="H30" s="17">
        <v>0.1121055995455924</v>
      </c>
      <c r="I30" s="17">
        <v>0.2267388340867269</v>
      </c>
      <c r="J30" s="17">
        <v>9.1445424542743847E-2</v>
      </c>
      <c r="K30" s="17">
        <v>0.12789019542691382</v>
      </c>
      <c r="L30" s="17">
        <v>0.11370048509129171</v>
      </c>
      <c r="M30" s="17">
        <v>-0.46180471161178271</v>
      </c>
      <c r="N30" s="18">
        <v>6.1464219989011637E-2</v>
      </c>
      <c r="O30" s="91"/>
    </row>
    <row r="31" spans="1:15" x14ac:dyDescent="0.35">
      <c r="B31" s="433"/>
      <c r="C31" s="316" t="s">
        <v>96</v>
      </c>
      <c r="D31" s="367">
        <v>1217311.94</v>
      </c>
      <c r="E31" s="368">
        <v>1234440.5945000001</v>
      </c>
      <c r="F31" s="369">
        <v>1290253.6540000001</v>
      </c>
      <c r="G31" s="368">
        <v>1394008.5095000002</v>
      </c>
      <c r="H31" s="368">
        <v>1582221.9704000005</v>
      </c>
      <c r="I31" s="368">
        <v>1771466.6501999998</v>
      </c>
      <c r="J31" s="368">
        <v>1911349.0357999997</v>
      </c>
      <c r="K31" s="368">
        <v>2116313.9350999999</v>
      </c>
      <c r="L31" s="368">
        <v>2431095.0520000001</v>
      </c>
      <c r="M31" s="370">
        <v>936144.42229999998</v>
      </c>
      <c r="N31" s="371">
        <v>1307898.4683000001</v>
      </c>
    </row>
    <row r="32" spans="1:15" s="2" customFormat="1" x14ac:dyDescent="0.35">
      <c r="A32" s="91"/>
      <c r="B32" s="433"/>
      <c r="C32" s="372" t="s">
        <v>1</v>
      </c>
      <c r="D32" s="396">
        <v>-4.3834846058682708E-2</v>
      </c>
      <c r="E32" s="306">
        <v>1.4070883507476539E-2</v>
      </c>
      <c r="F32" s="373">
        <v>4.5213240514507369E-2</v>
      </c>
      <c r="G32" s="306">
        <v>8.0414308596098882E-2</v>
      </c>
      <c r="H32" s="306">
        <v>0.1350160057254659</v>
      </c>
      <c r="I32" s="306">
        <v>0.11960690935934637</v>
      </c>
      <c r="J32" s="306">
        <v>7.8964165418641707E-2</v>
      </c>
      <c r="K32" s="306">
        <v>0.10723572485242694</v>
      </c>
      <c r="L32" s="306">
        <v>0.14874027509776155</v>
      </c>
      <c r="M32" s="306">
        <v>-0.61492890969859126</v>
      </c>
      <c r="N32" s="307">
        <v>0.39711185277015582</v>
      </c>
      <c r="O32" s="91"/>
    </row>
    <row r="33" spans="1:16" x14ac:dyDescent="0.35">
      <c r="B33" s="433"/>
      <c r="C33" s="316" t="s">
        <v>138</v>
      </c>
      <c r="D33" s="367">
        <v>1494972.1544999995</v>
      </c>
      <c r="E33" s="368">
        <v>1518419.5445000005</v>
      </c>
      <c r="F33" s="370">
        <v>1599348.4170000001</v>
      </c>
      <c r="G33" s="370">
        <v>1743083.3845000002</v>
      </c>
      <c r="H33" s="370">
        <v>2012278.1649</v>
      </c>
      <c r="I33" s="370">
        <v>2274774.8156000003</v>
      </c>
      <c r="J33" s="370">
        <v>2462528.7701999987</v>
      </c>
      <c r="K33" s="370">
        <v>2746893.5676999995</v>
      </c>
      <c r="L33" s="370">
        <v>3199801.2281999998</v>
      </c>
      <c r="M33" s="370">
        <v>1441243.0858</v>
      </c>
      <c r="N33" s="371">
        <v>2039073.7362000006</v>
      </c>
    </row>
    <row r="34" spans="1:16" s="2" customFormat="1" x14ac:dyDescent="0.35">
      <c r="A34" s="91"/>
      <c r="B34" s="434"/>
      <c r="C34" s="374" t="s">
        <v>1</v>
      </c>
      <c r="D34" s="396">
        <v>-3.7436395517731369E-2</v>
      </c>
      <c r="E34" s="306">
        <v>1.5684165039075992E-2</v>
      </c>
      <c r="F34" s="375">
        <v>5.3298097217688634E-2</v>
      </c>
      <c r="G34" s="375">
        <v>8.9870953678506726E-2</v>
      </c>
      <c r="H34" s="375">
        <v>0.15443597408692966</v>
      </c>
      <c r="I34" s="375">
        <v>0.13044749740801631</v>
      </c>
      <c r="J34" s="375">
        <v>8.2537380540884886E-2</v>
      </c>
      <c r="K34" s="375">
        <v>0.11547674120246132</v>
      </c>
      <c r="L34" s="375">
        <v>0.16487994504979109</v>
      </c>
      <c r="M34" s="306">
        <v>-0.54958355753530674</v>
      </c>
      <c r="N34" s="307">
        <v>0.41480209431024528</v>
      </c>
      <c r="O34" s="91"/>
    </row>
    <row r="35" spans="1:16" s="120" customFormat="1" ht="16.75" customHeight="1" x14ac:dyDescent="0.35">
      <c r="A35" s="119"/>
      <c r="B35" s="376"/>
      <c r="C35" s="377" t="s">
        <v>141</v>
      </c>
      <c r="D35" s="378">
        <f>D33/1000000</f>
        <v>1.4949721544999994</v>
      </c>
      <c r="E35" s="378">
        <f t="shared" ref="E35:N35" si="0">E33/1000000</f>
        <v>1.5184195445000006</v>
      </c>
      <c r="F35" s="378">
        <f t="shared" si="0"/>
        <v>1.5993484170000001</v>
      </c>
      <c r="G35" s="378">
        <f t="shared" si="0"/>
        <v>1.7430833845000002</v>
      </c>
      <c r="H35" s="378">
        <f t="shared" si="0"/>
        <v>2.0122781649000001</v>
      </c>
      <c r="I35" s="378">
        <f t="shared" si="0"/>
        <v>2.2747748156000003</v>
      </c>
      <c r="J35" s="378">
        <f t="shared" si="0"/>
        <v>2.4625287701999987</v>
      </c>
      <c r="K35" s="378">
        <f t="shared" si="0"/>
        <v>2.7468935676999995</v>
      </c>
      <c r="L35" s="378">
        <f t="shared" si="0"/>
        <v>3.1998012281999997</v>
      </c>
      <c r="M35" s="378">
        <f t="shared" si="0"/>
        <v>1.4412430858</v>
      </c>
      <c r="N35" s="378">
        <f t="shared" si="0"/>
        <v>2.0390737362000007</v>
      </c>
      <c r="O35" s="119"/>
    </row>
    <row r="36" spans="1:16" s="2" customFormat="1" x14ac:dyDescent="0.35">
      <c r="A36" s="91"/>
      <c r="B36" s="428" t="s">
        <v>185</v>
      </c>
      <c r="C36" s="428"/>
      <c r="D36" s="428"/>
      <c r="E36" s="428"/>
      <c r="F36" s="428"/>
      <c r="G36" s="428"/>
      <c r="H36" s="428"/>
      <c r="I36" s="428"/>
      <c r="J36" s="428"/>
      <c r="K36" s="428"/>
      <c r="L36" s="428"/>
      <c r="M36" s="428"/>
      <c r="N36" s="428"/>
      <c r="O36" s="91"/>
      <c r="P36" s="12"/>
    </row>
    <row r="37" spans="1:16" x14ac:dyDescent="0.35">
      <c r="B37" s="428" t="s">
        <v>186</v>
      </c>
      <c r="C37" s="428"/>
      <c r="D37" s="428"/>
      <c r="E37" s="428"/>
      <c r="F37" s="428"/>
      <c r="G37" s="428"/>
      <c r="H37" s="428"/>
      <c r="I37" s="428"/>
      <c r="J37" s="428"/>
      <c r="K37" s="428"/>
      <c r="L37" s="428"/>
      <c r="M37" s="428"/>
      <c r="N37" s="428"/>
    </row>
    <row r="39" spans="1:16" x14ac:dyDescent="0.35">
      <c r="F39" s="92"/>
    </row>
    <row r="40" spans="1:16" x14ac:dyDescent="0.35">
      <c r="B40" s="90"/>
    </row>
  </sheetData>
  <mergeCells count="3">
    <mergeCell ref="B5:B34"/>
    <mergeCell ref="B36:N36"/>
    <mergeCell ref="B37:N37"/>
  </mergeCells>
  <pageMargins left="0.23622047244094488" right="0.23622047244094488" top="0.39370078740157483" bottom="0.39370078740157483" header="0.31496062992125984" footer="0.31496062992125984"/>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1"/>
  <sheetViews>
    <sheetView zoomScaleNormal="100" workbookViewId="0"/>
  </sheetViews>
  <sheetFormatPr defaultColWidth="8.81640625" defaultRowHeight="14.5" x14ac:dyDescent="0.35"/>
  <cols>
    <col min="1" max="1" width="9.1796875" style="3" customWidth="1"/>
    <col min="2" max="2" width="7.453125" style="3" customWidth="1"/>
    <col min="3" max="3" width="19.6328125" style="3" customWidth="1"/>
    <col min="4" max="14" width="9.81640625" style="3" customWidth="1"/>
    <col min="15" max="18" width="9.1796875" style="3" customWidth="1"/>
    <col min="19" max="19" width="9.1796875" customWidth="1"/>
  </cols>
  <sheetData>
    <row r="2" spans="1:17" ht="17.25" customHeight="1" x14ac:dyDescent="0.35">
      <c r="B2" s="100" t="s">
        <v>109</v>
      </c>
      <c r="Q2" s="100"/>
    </row>
    <row r="3" spans="1:17" ht="17.25" customHeight="1" x14ac:dyDescent="0.35">
      <c r="B3" s="100"/>
    </row>
    <row r="4" spans="1:17" x14ac:dyDescent="0.35">
      <c r="B4" s="146"/>
      <c r="C4" s="147" t="s">
        <v>5</v>
      </c>
      <c r="D4" s="148">
        <v>2011</v>
      </c>
      <c r="E4" s="148">
        <v>2012</v>
      </c>
      <c r="F4" s="148">
        <v>2013</v>
      </c>
      <c r="G4" s="148">
        <v>2014</v>
      </c>
      <c r="H4" s="148">
        <v>2015</v>
      </c>
      <c r="I4" s="148">
        <v>2016</v>
      </c>
      <c r="J4" s="148">
        <v>2017</v>
      </c>
      <c r="K4" s="148">
        <v>2018</v>
      </c>
      <c r="L4" s="149">
        <v>2019</v>
      </c>
      <c r="M4" s="149">
        <v>2020</v>
      </c>
      <c r="N4" s="150">
        <v>2021</v>
      </c>
    </row>
    <row r="5" spans="1:17" ht="26" x14ac:dyDescent="0.35">
      <c r="A5" s="15"/>
      <c r="B5" s="437" t="s">
        <v>35</v>
      </c>
      <c r="C5" s="35" t="s">
        <v>7</v>
      </c>
      <c r="D5" s="159">
        <v>2035.1535490654105</v>
      </c>
      <c r="E5" s="159">
        <v>2030.6358434389044</v>
      </c>
      <c r="F5" s="159">
        <v>2029.9592289886455</v>
      </c>
      <c r="G5" s="159">
        <v>2094.5642475186178</v>
      </c>
      <c r="H5" s="159">
        <v>2376.8840952713977</v>
      </c>
      <c r="I5" s="159">
        <v>2503.7677796905309</v>
      </c>
      <c r="J5" s="159">
        <v>2689.5985564417615</v>
      </c>
      <c r="K5" s="159">
        <v>2842.8198756649285</v>
      </c>
      <c r="L5" s="159">
        <v>2978.1328808982803</v>
      </c>
      <c r="M5" s="159">
        <v>1682.9853664203345</v>
      </c>
      <c r="N5" s="208">
        <v>2327.4020775724757</v>
      </c>
    </row>
    <row r="6" spans="1:17" x14ac:dyDescent="0.35">
      <c r="A6" s="15"/>
      <c r="B6" s="438"/>
      <c r="C6" s="39" t="s">
        <v>119</v>
      </c>
      <c r="D6" s="207">
        <v>402.79872504910912</v>
      </c>
      <c r="E6" s="159">
        <v>403.26011783187869</v>
      </c>
      <c r="F6" s="159">
        <v>436.39283426897612</v>
      </c>
      <c r="G6" s="159">
        <v>454.22302392387309</v>
      </c>
      <c r="H6" s="159">
        <v>451.72860767526032</v>
      </c>
      <c r="I6" s="159">
        <v>478.17094696025941</v>
      </c>
      <c r="J6" s="159">
        <v>517.49297673802334</v>
      </c>
      <c r="K6" s="159">
        <v>566.73493176928753</v>
      </c>
      <c r="L6" s="159">
        <v>573.27617319313822</v>
      </c>
      <c r="M6" s="159">
        <v>216.74758538893124</v>
      </c>
      <c r="N6" s="208">
        <v>238.26697832908431</v>
      </c>
    </row>
    <row r="7" spans="1:17" ht="24" customHeight="1" x14ac:dyDescent="0.35">
      <c r="A7" s="15"/>
      <c r="B7" s="438"/>
      <c r="C7" s="39" t="s">
        <v>9</v>
      </c>
      <c r="D7" s="207">
        <v>686.75442980488617</v>
      </c>
      <c r="E7" s="159">
        <v>691.52705550523001</v>
      </c>
      <c r="F7" s="159">
        <v>720.7346089827588</v>
      </c>
      <c r="G7" s="159">
        <v>766.47883046188338</v>
      </c>
      <c r="H7" s="159">
        <v>848.01444328189223</v>
      </c>
      <c r="I7" s="159">
        <v>892.45725472121774</v>
      </c>
      <c r="J7" s="159">
        <v>930.35084838798969</v>
      </c>
      <c r="K7" s="159">
        <v>970.04556759542834</v>
      </c>
      <c r="L7" s="159">
        <v>957.24556392518241</v>
      </c>
      <c r="M7" s="159">
        <v>632.56848846268883</v>
      </c>
      <c r="N7" s="208">
        <v>746.03918711096242</v>
      </c>
    </row>
    <row r="8" spans="1:17" ht="24" customHeight="1" x14ac:dyDescent="0.35">
      <c r="A8" s="15"/>
      <c r="B8" s="438"/>
      <c r="C8" s="39" t="s">
        <v>8</v>
      </c>
      <c r="D8" s="207">
        <v>1290.6466704923052</v>
      </c>
      <c r="E8" s="159">
        <v>1306.4482293133906</v>
      </c>
      <c r="F8" s="159">
        <v>1340.8605664005643</v>
      </c>
      <c r="G8" s="159">
        <v>1413.9507468523834</v>
      </c>
      <c r="H8" s="159">
        <v>1436.8746222534614</v>
      </c>
      <c r="I8" s="159">
        <v>1637.1761269199076</v>
      </c>
      <c r="J8" s="159">
        <v>1731.3068857978267</v>
      </c>
      <c r="K8" s="159">
        <v>1773.1796405351117</v>
      </c>
      <c r="L8" s="159">
        <v>1866.6943138864979</v>
      </c>
      <c r="M8" s="159">
        <v>900.92023791560791</v>
      </c>
      <c r="N8" s="208">
        <v>908.82464885574848</v>
      </c>
    </row>
    <row r="9" spans="1:17" ht="24" customHeight="1" x14ac:dyDescent="0.35">
      <c r="A9" s="15"/>
      <c r="B9" s="438"/>
      <c r="C9" s="39" t="s">
        <v>10</v>
      </c>
      <c r="D9" s="207">
        <v>997.02639005183801</v>
      </c>
      <c r="E9" s="159">
        <v>996.35752683819135</v>
      </c>
      <c r="F9" s="159">
        <v>999.93801703737336</v>
      </c>
      <c r="G9" s="159">
        <v>988.28851479722323</v>
      </c>
      <c r="H9" s="159">
        <v>1028.5655001127027</v>
      </c>
      <c r="I9" s="159">
        <v>1143.8583794187145</v>
      </c>
      <c r="J9" s="159">
        <v>1124.1998449182117</v>
      </c>
      <c r="K9" s="159">
        <v>1177.6215642325387</v>
      </c>
      <c r="L9" s="159">
        <v>1198.1726472737457</v>
      </c>
      <c r="M9" s="159">
        <v>635.72805241119102</v>
      </c>
      <c r="N9" s="208">
        <v>776.35832491331882</v>
      </c>
    </row>
    <row r="10" spans="1:17" ht="24" customHeight="1" x14ac:dyDescent="0.35">
      <c r="A10" s="15"/>
      <c r="B10" s="439"/>
      <c r="C10" s="68" t="s">
        <v>11</v>
      </c>
      <c r="D10" s="311">
        <v>5412.3797644635497</v>
      </c>
      <c r="E10" s="312">
        <v>5428.2287729275949</v>
      </c>
      <c r="F10" s="312">
        <v>5527.8852556783177</v>
      </c>
      <c r="G10" s="312">
        <v>5717.5053635539816</v>
      </c>
      <c r="H10" s="312">
        <v>6142.0672685947147</v>
      </c>
      <c r="I10" s="312">
        <v>6655.4304877106297</v>
      </c>
      <c r="J10" s="312">
        <v>6992.9491122838135</v>
      </c>
      <c r="K10" s="312">
        <v>7330.4015797972943</v>
      </c>
      <c r="L10" s="312">
        <v>7573.5215791768442</v>
      </c>
      <c r="M10" s="312">
        <v>4068.9497305987538</v>
      </c>
      <c r="N10" s="313">
        <v>4996.8912167815897</v>
      </c>
    </row>
    <row r="11" spans="1:17" ht="30" customHeight="1" x14ac:dyDescent="0.35">
      <c r="A11" s="15"/>
      <c r="B11" s="437" t="s">
        <v>1</v>
      </c>
      <c r="C11" s="39" t="s">
        <v>7</v>
      </c>
      <c r="D11" s="351">
        <v>-7.2695329748200699E-2</v>
      </c>
      <c r="E11" s="352">
        <v>-2.2198352692260892E-3</v>
      </c>
      <c r="F11" s="352">
        <v>-3.3320324392238643E-4</v>
      </c>
      <c r="G11" s="352">
        <v>3.182577147727228E-2</v>
      </c>
      <c r="H11" s="352">
        <v>0.13478691240301544</v>
      </c>
      <c r="I11" s="352">
        <v>5.3382360827588293E-2</v>
      </c>
      <c r="J11" s="352">
        <v>7.4220452175560503E-2</v>
      </c>
      <c r="K11" s="352">
        <v>5.6968099888435875E-2</v>
      </c>
      <c r="L11" s="352">
        <v>4.7598163496624046E-2</v>
      </c>
      <c r="M11" s="352">
        <v>-0.4348857375656443</v>
      </c>
      <c r="N11" s="353">
        <v>0.38290095921796308</v>
      </c>
    </row>
    <row r="12" spans="1:17" ht="23.25" customHeight="1" x14ac:dyDescent="0.35">
      <c r="A12" s="15"/>
      <c r="B12" s="438"/>
      <c r="C12" s="39" t="s">
        <v>119</v>
      </c>
      <c r="D12" s="214">
        <v>-3.6804038904995395E-2</v>
      </c>
      <c r="E12" s="354">
        <v>1.1454673366042556E-3</v>
      </c>
      <c r="F12" s="354">
        <v>8.2162145404397924E-2</v>
      </c>
      <c r="G12" s="354">
        <v>4.085811739957923E-2</v>
      </c>
      <c r="H12" s="354">
        <v>-5.4916112069008927E-3</v>
      </c>
      <c r="I12" s="354">
        <v>5.8535897075635335E-2</v>
      </c>
      <c r="J12" s="354">
        <v>8.2234251218596066E-2</v>
      </c>
      <c r="K12" s="354">
        <v>9.515482768801431E-2</v>
      </c>
      <c r="L12" s="354">
        <v>1.1541976781684449E-2</v>
      </c>
      <c r="M12" s="354">
        <v>-0.62191419158125649</v>
      </c>
      <c r="N12" s="216">
        <v>9.9283195711448169E-2</v>
      </c>
    </row>
    <row r="13" spans="1:17" ht="23.25" customHeight="1" x14ac:dyDescent="0.35">
      <c r="A13" s="15"/>
      <c r="B13" s="438"/>
      <c r="C13" s="39" t="s">
        <v>9</v>
      </c>
      <c r="D13" s="214">
        <v>-0.21483509144238455</v>
      </c>
      <c r="E13" s="354">
        <v>6.949537554056695E-3</v>
      </c>
      <c r="F13" s="354">
        <v>4.2236313452970631E-2</v>
      </c>
      <c r="G13" s="354">
        <v>6.3468884259197278E-2</v>
      </c>
      <c r="H13" s="354">
        <v>0.1063768620600718</v>
      </c>
      <c r="I13" s="354">
        <v>5.2408083130433214E-2</v>
      </c>
      <c r="J13" s="354">
        <v>4.245984159612104E-2</v>
      </c>
      <c r="K13" s="354">
        <v>4.2666397602815431E-2</v>
      </c>
      <c r="L13" s="354">
        <v>-1.319526019996653E-2</v>
      </c>
      <c r="M13" s="354">
        <v>-0.33917845921495449</v>
      </c>
      <c r="N13" s="216">
        <v>0.17938089031914606</v>
      </c>
    </row>
    <row r="14" spans="1:17" ht="23.25" customHeight="1" x14ac:dyDescent="0.35">
      <c r="A14" s="15"/>
      <c r="B14" s="438"/>
      <c r="C14" s="39" t="s">
        <v>8</v>
      </c>
      <c r="D14" s="214">
        <v>-0.14680208195808386</v>
      </c>
      <c r="E14" s="354">
        <v>1.2243132983140947E-2</v>
      </c>
      <c r="F14" s="354">
        <v>2.6340375619215539E-2</v>
      </c>
      <c r="G14" s="354">
        <v>5.4509903776217339E-2</v>
      </c>
      <c r="H14" s="354">
        <v>1.6212640682222723E-2</v>
      </c>
      <c r="I14" s="354">
        <v>0.13940082284445365</v>
      </c>
      <c r="J14" s="354">
        <v>5.7495804715288257E-2</v>
      </c>
      <c r="K14" s="354">
        <v>2.4185634032171555E-2</v>
      </c>
      <c r="L14" s="354">
        <v>5.2738409134432285E-2</v>
      </c>
      <c r="M14" s="354">
        <v>-0.51737130647820284</v>
      </c>
      <c r="N14" s="216">
        <v>8.7737078239338295E-3</v>
      </c>
    </row>
    <row r="15" spans="1:17" ht="23.25" customHeight="1" x14ac:dyDescent="0.35">
      <c r="A15" s="15"/>
      <c r="B15" s="438"/>
      <c r="C15" s="39" t="s">
        <v>10</v>
      </c>
      <c r="D15" s="355">
        <v>-0.25991251793815084</v>
      </c>
      <c r="E15" s="356">
        <v>-6.7085808391875723E-4</v>
      </c>
      <c r="F15" s="356">
        <v>3.5935797168553663E-3</v>
      </c>
      <c r="G15" s="356">
        <v>-1.1650224355570948E-2</v>
      </c>
      <c r="H15" s="356">
        <v>4.0754278444431247E-2</v>
      </c>
      <c r="I15" s="356">
        <v>0.11209094539276188</v>
      </c>
      <c r="J15" s="356">
        <v>-1.7186161201610317E-2</v>
      </c>
      <c r="K15" s="356">
        <v>4.7519771111704356E-2</v>
      </c>
      <c r="L15" s="356">
        <v>1.7451347415330609E-2</v>
      </c>
      <c r="M15" s="356">
        <v>-0.46941865693755347</v>
      </c>
      <c r="N15" s="357">
        <v>0.2212113685541246</v>
      </c>
    </row>
    <row r="16" spans="1:17" ht="23.25" customHeight="1" x14ac:dyDescent="0.35">
      <c r="A16" s="15"/>
      <c r="B16" s="439"/>
      <c r="C16" s="68" t="s">
        <v>11</v>
      </c>
      <c r="D16" s="358">
        <v>-0.14731305163928743</v>
      </c>
      <c r="E16" s="268">
        <v>2.9282883230230539E-3</v>
      </c>
      <c r="F16" s="268">
        <v>1.8358931968332604E-2</v>
      </c>
      <c r="G16" s="268">
        <v>3.4302468142022979E-2</v>
      </c>
      <c r="H16" s="268">
        <v>7.4256494405249951E-2</v>
      </c>
      <c r="I16" s="268">
        <v>8.3581503859590622E-2</v>
      </c>
      <c r="J16" s="268">
        <v>5.0713267187812772E-2</v>
      </c>
      <c r="K16" s="268">
        <v>4.8256102267455692E-2</v>
      </c>
      <c r="L16" s="268">
        <v>3.3165986437849737E-2</v>
      </c>
      <c r="M16" s="268">
        <v>-0.46274006245836796</v>
      </c>
      <c r="N16" s="269">
        <v>0.22805430089358403</v>
      </c>
    </row>
    <row r="17" spans="2:14" ht="15.5" customHeight="1" x14ac:dyDescent="0.35">
      <c r="B17" s="101"/>
      <c r="C17" s="102"/>
      <c r="D17" s="359"/>
      <c r="E17" s="289"/>
      <c r="F17" s="289"/>
      <c r="G17" s="289"/>
      <c r="H17" s="289"/>
      <c r="I17" s="289"/>
      <c r="J17" s="289"/>
      <c r="K17" s="289"/>
      <c r="L17" s="289"/>
      <c r="M17" s="289"/>
      <c r="N17" s="289"/>
    </row>
    <row r="18" spans="2:14" x14ac:dyDescent="0.35">
      <c r="B18" s="428" t="s">
        <v>185</v>
      </c>
      <c r="C18" s="428"/>
      <c r="D18" s="428"/>
      <c r="E18" s="428"/>
      <c r="F18" s="428"/>
      <c r="G18" s="428"/>
      <c r="H18" s="428"/>
      <c r="I18" s="428"/>
      <c r="J18" s="428"/>
      <c r="K18" s="428"/>
      <c r="L18" s="428"/>
      <c r="M18" s="428"/>
      <c r="N18" s="428"/>
    </row>
    <row r="19" spans="2:14" x14ac:dyDescent="0.35">
      <c r="B19" s="428" t="s">
        <v>183</v>
      </c>
      <c r="C19" s="428"/>
      <c r="D19" s="428"/>
      <c r="E19" s="428"/>
      <c r="F19" s="428"/>
      <c r="G19" s="428"/>
      <c r="H19" s="428"/>
      <c r="I19" s="428"/>
      <c r="J19" s="428"/>
      <c r="K19" s="428"/>
      <c r="L19" s="428"/>
      <c r="M19" s="428"/>
      <c r="N19" s="428"/>
    </row>
    <row r="21" spans="2:14" x14ac:dyDescent="0.35">
      <c r="B21" s="90"/>
    </row>
  </sheetData>
  <mergeCells count="4">
    <mergeCell ref="B5:B10"/>
    <mergeCell ref="B11:B16"/>
    <mergeCell ref="B19:N19"/>
    <mergeCell ref="B18:N18"/>
  </mergeCells>
  <pageMargins left="0.23622047244094488" right="0.23622047244094488" top="0.39370078740157483" bottom="0.39370078740157483" header="0.31496062992125984" footer="0.31496062992125984"/>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21"/>
  <sheetViews>
    <sheetView zoomScaleNormal="100" workbookViewId="0"/>
  </sheetViews>
  <sheetFormatPr defaultColWidth="8.81640625" defaultRowHeight="14.5" x14ac:dyDescent="0.35"/>
  <cols>
    <col min="1" max="1" width="9.1796875" style="3" customWidth="1"/>
    <col min="2" max="2" width="21.6328125" style="3" customWidth="1"/>
    <col min="3" max="13" width="8.6328125" style="3" customWidth="1"/>
    <col min="14" max="17" width="9.1796875" style="3" customWidth="1"/>
  </cols>
  <sheetData>
    <row r="2" spans="1:16" ht="17.25" customHeight="1" x14ac:dyDescent="0.35">
      <c r="B2" s="100" t="s">
        <v>104</v>
      </c>
      <c r="P2" s="100"/>
    </row>
    <row r="3" spans="1:16" ht="17.25" customHeight="1" x14ac:dyDescent="0.35">
      <c r="B3" s="100"/>
    </row>
    <row r="4" spans="1:16" x14ac:dyDescent="0.35">
      <c r="B4" s="346" t="s">
        <v>5</v>
      </c>
      <c r="C4" s="148">
        <v>2011</v>
      </c>
      <c r="D4" s="148">
        <v>2012</v>
      </c>
      <c r="E4" s="148">
        <v>2013</v>
      </c>
      <c r="F4" s="148">
        <v>2014</v>
      </c>
      <c r="G4" s="148">
        <v>2015</v>
      </c>
      <c r="H4" s="148">
        <v>2016</v>
      </c>
      <c r="I4" s="148">
        <v>2017</v>
      </c>
      <c r="J4" s="148">
        <v>2018</v>
      </c>
      <c r="K4" s="149">
        <v>2019</v>
      </c>
      <c r="L4" s="149">
        <v>2020</v>
      </c>
      <c r="M4" s="150">
        <v>2021</v>
      </c>
    </row>
    <row r="5" spans="1:16" ht="26" x14ac:dyDescent="0.35">
      <c r="A5" s="15"/>
      <c r="B5" s="35" t="s">
        <v>7</v>
      </c>
      <c r="C5" s="347">
        <v>97.055063260504454</v>
      </c>
      <c r="D5" s="165">
        <v>100</v>
      </c>
      <c r="E5" s="165">
        <v>101.44820228931583</v>
      </c>
      <c r="F5" s="165">
        <v>99.984431459585224</v>
      </c>
      <c r="G5" s="165">
        <v>102.54844159350391</v>
      </c>
      <c r="H5" s="165">
        <v>111.21004486645307</v>
      </c>
      <c r="I5" s="165">
        <v>114.34990848444744</v>
      </c>
      <c r="J5" s="165">
        <v>115.9878734607646</v>
      </c>
      <c r="K5" s="165">
        <v>116.66414392217945</v>
      </c>
      <c r="L5" s="165">
        <v>110.05949942008422</v>
      </c>
      <c r="M5" s="166">
        <v>110.08813087911864</v>
      </c>
    </row>
    <row r="6" spans="1:16" x14ac:dyDescent="0.35">
      <c r="A6" s="15"/>
      <c r="B6" s="39" t="s">
        <v>119</v>
      </c>
      <c r="C6" s="347">
        <v>95.274746937011216</v>
      </c>
      <c r="D6" s="157">
        <v>100</v>
      </c>
      <c r="E6" s="157">
        <v>101.59941895161377</v>
      </c>
      <c r="F6" s="157">
        <v>101.26434893830363</v>
      </c>
      <c r="G6" s="157">
        <v>109.54377863334508</v>
      </c>
      <c r="H6" s="157">
        <v>108.95040057349117</v>
      </c>
      <c r="I6" s="157">
        <v>110.25401304983062</v>
      </c>
      <c r="J6" s="157">
        <v>115.06573193749151</v>
      </c>
      <c r="K6" s="157">
        <v>119.50311745370237</v>
      </c>
      <c r="L6" s="157">
        <v>120.16229823714156</v>
      </c>
      <c r="M6" s="77">
        <v>123.97969549074548</v>
      </c>
    </row>
    <row r="7" spans="1:16" ht="22.5" customHeight="1" x14ac:dyDescent="0.35">
      <c r="A7" s="15"/>
      <c r="B7" s="348" t="s">
        <v>9</v>
      </c>
      <c r="C7" s="347">
        <v>98.785325866671087</v>
      </c>
      <c r="D7" s="157">
        <v>100.00000952174399</v>
      </c>
      <c r="E7" s="157">
        <v>98.537717666804085</v>
      </c>
      <c r="F7" s="157">
        <v>103.03010159088795</v>
      </c>
      <c r="G7" s="157">
        <v>106.26487567247548</v>
      </c>
      <c r="H7" s="157">
        <v>107.73635682041657</v>
      </c>
      <c r="I7" s="157">
        <v>109.84603899126438</v>
      </c>
      <c r="J7" s="157">
        <v>109.63622555820025</v>
      </c>
      <c r="K7" s="157">
        <v>111.99488009369789</v>
      </c>
      <c r="L7" s="157">
        <v>109.89454533183738</v>
      </c>
      <c r="M7" s="77">
        <v>112.74058964146074</v>
      </c>
    </row>
    <row r="8" spans="1:16" ht="22.5" customHeight="1" x14ac:dyDescent="0.35">
      <c r="A8" s="15"/>
      <c r="B8" s="39" t="s">
        <v>8</v>
      </c>
      <c r="C8" s="347">
        <v>94.715563002759694</v>
      </c>
      <c r="D8" s="157">
        <v>100</v>
      </c>
      <c r="E8" s="157">
        <v>100.39172730732326</v>
      </c>
      <c r="F8" s="157">
        <v>99.851129432495739</v>
      </c>
      <c r="G8" s="157">
        <v>112.5188366815989</v>
      </c>
      <c r="H8" s="157">
        <v>110.74342264927219</v>
      </c>
      <c r="I8" s="157">
        <v>111.89233024403917</v>
      </c>
      <c r="J8" s="157">
        <v>113.75573658830874</v>
      </c>
      <c r="K8" s="157">
        <v>114.94945794506854</v>
      </c>
      <c r="L8" s="157">
        <v>116.68904749297202</v>
      </c>
      <c r="M8" s="77">
        <v>121.78601430990082</v>
      </c>
    </row>
    <row r="9" spans="1:16" ht="22.5" customHeight="1" x14ac:dyDescent="0.35">
      <c r="A9" s="15"/>
      <c r="B9" s="39" t="s">
        <v>10</v>
      </c>
      <c r="C9" s="347">
        <v>97.600414615524954</v>
      </c>
      <c r="D9" s="157">
        <v>100.00006791130008</v>
      </c>
      <c r="E9" s="157">
        <v>103.89455412243652</v>
      </c>
      <c r="F9" s="157">
        <v>105.20554277633636</v>
      </c>
      <c r="G9" s="157">
        <v>108.44698052606341</v>
      </c>
      <c r="H9" s="157">
        <v>111.53596343616059</v>
      </c>
      <c r="I9" s="157">
        <v>113.5086241225805</v>
      </c>
      <c r="J9" s="157">
        <v>116.81557115936492</v>
      </c>
      <c r="K9" s="157">
        <v>117.23735294774373</v>
      </c>
      <c r="L9" s="157">
        <v>119.43233933214734</v>
      </c>
      <c r="M9" s="77">
        <v>124.70712942808508</v>
      </c>
    </row>
    <row r="10" spans="1:16" ht="22.5" customHeight="1" x14ac:dyDescent="0.35">
      <c r="B10" s="19" t="s">
        <v>21</v>
      </c>
      <c r="C10" s="349">
        <v>96.684693432724373</v>
      </c>
      <c r="D10" s="248">
        <v>100.00001367821471</v>
      </c>
      <c r="E10" s="248">
        <v>101.26692454494982</v>
      </c>
      <c r="F10" s="248">
        <v>101.36393021197996</v>
      </c>
      <c r="G10" s="248">
        <v>106.89629774566166</v>
      </c>
      <c r="H10" s="248">
        <v>110.52312424961015</v>
      </c>
      <c r="I10" s="248">
        <v>112.7039119786515</v>
      </c>
      <c r="J10" s="248">
        <v>114.66908313237178</v>
      </c>
      <c r="K10" s="248">
        <v>115.95692901077537</v>
      </c>
      <c r="L10" s="248">
        <v>113.50429100243031</v>
      </c>
      <c r="M10" s="249">
        <v>115.54545307142854</v>
      </c>
    </row>
    <row r="11" spans="1:16" ht="14.5" customHeight="1" x14ac:dyDescent="0.35">
      <c r="B11" s="103"/>
      <c r="C11" s="350"/>
      <c r="D11" s="350"/>
      <c r="E11" s="350"/>
      <c r="F11" s="26"/>
      <c r="G11" s="350"/>
      <c r="H11" s="350"/>
      <c r="I11" s="350"/>
      <c r="J11" s="350"/>
      <c r="K11" s="350"/>
      <c r="L11" s="350"/>
      <c r="M11" s="350"/>
    </row>
    <row r="12" spans="1:16" x14ac:dyDescent="0.35">
      <c r="B12" s="428" t="s">
        <v>184</v>
      </c>
      <c r="C12" s="428"/>
      <c r="D12" s="428"/>
      <c r="E12" s="428"/>
      <c r="F12" s="428"/>
      <c r="G12" s="428"/>
      <c r="H12" s="428"/>
      <c r="I12" s="428"/>
      <c r="J12" s="428"/>
      <c r="K12" s="428"/>
      <c r="L12" s="428"/>
      <c r="M12" s="428"/>
    </row>
    <row r="13" spans="1:16" x14ac:dyDescent="0.35">
      <c r="B13" s="428" t="s">
        <v>183</v>
      </c>
      <c r="C13" s="428"/>
      <c r="D13" s="428"/>
      <c r="E13" s="428"/>
      <c r="F13" s="428"/>
      <c r="G13" s="428"/>
      <c r="H13" s="428"/>
      <c r="I13" s="428"/>
      <c r="J13" s="428"/>
      <c r="K13" s="428"/>
      <c r="L13" s="428"/>
      <c r="M13" s="428"/>
    </row>
    <row r="14" spans="1:16" x14ac:dyDescent="0.35">
      <c r="B14" s="25"/>
    </row>
    <row r="17" spans="3:13" x14ac:dyDescent="0.35">
      <c r="C17" s="88"/>
      <c r="D17" s="88"/>
      <c r="E17" s="88"/>
      <c r="F17" s="88"/>
      <c r="G17" s="88"/>
      <c r="H17" s="88"/>
      <c r="I17" s="88"/>
      <c r="J17" s="88"/>
      <c r="K17" s="88"/>
      <c r="L17" s="88"/>
      <c r="M17" s="88"/>
    </row>
    <row r="18" spans="3:13" x14ac:dyDescent="0.35">
      <c r="C18" s="88"/>
      <c r="D18" s="88"/>
      <c r="E18" s="88"/>
      <c r="F18" s="88"/>
      <c r="G18" s="88"/>
      <c r="H18" s="88"/>
      <c r="I18" s="88"/>
      <c r="J18" s="88"/>
      <c r="K18" s="88"/>
      <c r="L18" s="88"/>
      <c r="M18" s="88"/>
    </row>
    <row r="19" spans="3:13" x14ac:dyDescent="0.35">
      <c r="C19" s="88"/>
      <c r="D19" s="88"/>
      <c r="E19" s="88"/>
      <c r="F19" s="88"/>
      <c r="G19" s="88"/>
      <c r="H19" s="88"/>
      <c r="I19" s="88"/>
      <c r="J19" s="88"/>
      <c r="K19" s="88"/>
      <c r="L19" s="88"/>
      <c r="M19" s="88"/>
    </row>
    <row r="20" spans="3:13" x14ac:dyDescent="0.35">
      <c r="C20" s="88"/>
      <c r="D20" s="88"/>
      <c r="E20" s="88"/>
      <c r="F20" s="88"/>
      <c r="G20" s="88"/>
      <c r="H20" s="88"/>
      <c r="I20" s="88"/>
      <c r="J20" s="88"/>
      <c r="K20" s="88"/>
      <c r="L20" s="88"/>
      <c r="M20" s="88"/>
    </row>
    <row r="21" spans="3:13" x14ac:dyDescent="0.35">
      <c r="C21" s="89"/>
      <c r="D21" s="89"/>
      <c r="E21" s="89"/>
      <c r="F21" s="89"/>
      <c r="G21" s="89"/>
      <c r="H21" s="89"/>
      <c r="I21" s="89"/>
      <c r="J21" s="89"/>
      <c r="K21" s="89"/>
      <c r="L21" s="89"/>
      <c r="M21" s="89"/>
    </row>
  </sheetData>
  <mergeCells count="2">
    <mergeCell ref="B12:M12"/>
    <mergeCell ref="B13:M13"/>
  </mergeCells>
  <pageMargins left="0.23622047244094488" right="0.23622047244094488" top="0.39370078740157483" bottom="0.3937007874015748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2021 Value of Tourism</vt:lpstr>
      <vt:lpstr>Table of Contents</vt:lpstr>
      <vt:lpstr>Notes</vt:lpstr>
      <vt:lpstr>1_ Summary</vt:lpstr>
      <vt:lpstr>2_Revenue by Sector </vt:lpstr>
      <vt:lpstr>3_Export Revenue </vt:lpstr>
      <vt:lpstr>4_Room Revenue by Com. </vt:lpstr>
      <vt:lpstr>5_GDP by Sector</vt:lpstr>
      <vt:lpstr>6_Indexed GDP by Sector</vt:lpstr>
      <vt:lpstr>7_GDP by Primary Resource</vt:lpstr>
      <vt:lpstr>8_Tourism Price Index</vt:lpstr>
      <vt:lpstr>9_Establishment by Size</vt:lpstr>
      <vt:lpstr>10_Establisment by Sector</vt:lpstr>
      <vt:lpstr>11_Establishment by Region</vt:lpstr>
      <vt:lpstr>12_Employment by Sector</vt:lpstr>
      <vt:lpstr>13_Wages &amp; Salaries by Sector</vt:lpstr>
      <vt:lpstr>14_Domestic Visitor Volume</vt:lpstr>
      <vt:lpstr>15_Domestic Expenditures</vt:lpstr>
      <vt:lpstr>16_Int. Visitor Volume</vt:lpstr>
      <vt:lpstr>17_Int. Volume % Change </vt:lpstr>
      <vt:lpstr>18_Int. Expenditures</vt:lpstr>
      <vt:lpstr>19_Int. Expenditures % Change</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Hondas, Andrea DBC:EX;Destination BC</dc:creator>
  <cp:lastModifiedBy>Penner, Kailee DBC:EX</cp:lastModifiedBy>
  <cp:lastPrinted>2021-12-15T17:24:55Z</cp:lastPrinted>
  <dcterms:created xsi:type="dcterms:W3CDTF">2018-07-19T21:00:52Z</dcterms:created>
  <dcterms:modified xsi:type="dcterms:W3CDTF">2023-03-15T15:09:26Z</dcterms:modified>
  <cp:contentStatus/>
</cp:coreProperties>
</file>