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C:\Users\DAVIWRIG\Downloads\"/>
    </mc:Choice>
  </mc:AlternateContent>
  <xr:revisionPtr revIDLastSave="0" documentId="13_ncr:1_{1C80AD65-E688-4680-9673-DB11E3EB3799}" xr6:coauthVersionLast="47" xr6:coauthVersionMax="47" xr10:uidLastSave="{00000000-0000-0000-0000-000000000000}"/>
  <bookViews>
    <workbookView xWindow="-108" yWindow="-108" windowWidth="23256" windowHeight="12456" tabRatio="879" xr2:uid="{00000000-000D-0000-FFFF-FFFF00000000}"/>
  </bookViews>
  <sheets>
    <sheet name="2023 Value of Tourism" sheetId="9" r:id="rId1"/>
    <sheet name="Table of Contents" sheetId="5" r:id="rId2"/>
    <sheet name="Notes" sheetId="28" r:id="rId3"/>
    <sheet name="1_ Summary" sheetId="6" r:id="rId4"/>
    <sheet name="2_Revenue by Sector " sheetId="7" r:id="rId5"/>
    <sheet name="3_Export Revenue " sheetId="8" r:id="rId6"/>
    <sheet name="4_Room Revenue by Com. " sheetId="10" r:id="rId7"/>
    <sheet name="5_GDP by Sector" sheetId="11" r:id="rId8"/>
    <sheet name="6_Indexed GDP by Sector" sheetId="12" r:id="rId9"/>
    <sheet name="7_GDP by Primary Resource" sheetId="13" r:id="rId10"/>
    <sheet name="8_Tourism Price Index" sheetId="14" r:id="rId11"/>
    <sheet name="9_Establishment by Size" sheetId="15" r:id="rId12"/>
    <sheet name="10_Establisment by Sector" sheetId="16" r:id="rId13"/>
    <sheet name="11_Establishment by Region" sheetId="17" r:id="rId14"/>
    <sheet name="12_Employment by Sector" sheetId="18" r:id="rId15"/>
    <sheet name="13_Wages &amp; Salaries by Sector" sheetId="20" r:id="rId16"/>
    <sheet name="14_Domestic Visitor Volume" sheetId="22" r:id="rId17"/>
    <sheet name="15_Domestic Expenditures" sheetId="23" r:id="rId18"/>
    <sheet name="16_Int. Visitor Volume" sheetId="24" r:id="rId19"/>
    <sheet name="17_Int. Volume % Change " sheetId="25" r:id="rId20"/>
    <sheet name="18_Int. Expenditures" sheetId="26" r:id="rId21"/>
    <sheet name="19_Int. Expenditures % Change" sheetId="27" r:id="rId2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23" l="1"/>
  <c r="M17" i="23"/>
  <c r="M16" i="23"/>
  <c r="M15" i="23"/>
  <c r="M14" i="23"/>
  <c r="M13" i="23"/>
  <c r="M12" i="23"/>
  <c r="L18" i="23"/>
  <c r="L17" i="23"/>
  <c r="L16" i="23"/>
  <c r="L15" i="23"/>
  <c r="L14" i="23"/>
  <c r="L13" i="23"/>
  <c r="L12" i="23"/>
  <c r="L12" i="22"/>
  <c r="M12" i="22"/>
  <c r="L13" i="22"/>
  <c r="M13" i="22"/>
  <c r="L14" i="22"/>
  <c r="M14" i="22"/>
  <c r="L15" i="22"/>
  <c r="M15" i="22"/>
  <c r="L16" i="22"/>
  <c r="M16" i="22"/>
  <c r="L17" i="22"/>
  <c r="M17" i="22"/>
  <c r="L18" i="22"/>
  <c r="M18" i="22"/>
  <c r="K15" i="22"/>
  <c r="I17" i="23" l="1"/>
  <c r="J17" i="23"/>
  <c r="K17" i="23"/>
  <c r="I18" i="23"/>
  <c r="J18" i="23"/>
  <c r="K18" i="23"/>
  <c r="J13" i="23"/>
  <c r="K13" i="23"/>
  <c r="J14" i="23"/>
  <c r="K14" i="23"/>
  <c r="J15" i="23"/>
  <c r="K15" i="23"/>
  <c r="J16" i="23"/>
  <c r="K16" i="23"/>
  <c r="I14" i="23"/>
  <c r="I15" i="23"/>
  <c r="I16" i="23"/>
  <c r="I13" i="23"/>
  <c r="J12" i="23"/>
  <c r="K12" i="23"/>
  <c r="I12" i="23"/>
  <c r="F18" i="23"/>
  <c r="G18" i="23"/>
  <c r="E18" i="23"/>
  <c r="F17" i="23"/>
  <c r="G17" i="23"/>
  <c r="E17" i="23"/>
  <c r="F13" i="23"/>
  <c r="G13" i="23"/>
  <c r="F14" i="23"/>
  <c r="G14" i="23"/>
  <c r="F15" i="23"/>
  <c r="G15" i="23"/>
  <c r="F16" i="23"/>
  <c r="G16" i="23"/>
  <c r="E14" i="23"/>
  <c r="E15" i="23"/>
  <c r="E16" i="23"/>
  <c r="E13" i="23"/>
  <c r="F12" i="23"/>
  <c r="G12" i="23"/>
  <c r="E12" i="23"/>
  <c r="J18" i="22"/>
  <c r="K18" i="22"/>
  <c r="I18" i="22"/>
  <c r="I13" i="22"/>
  <c r="J13" i="22"/>
  <c r="K13" i="22"/>
  <c r="I14" i="22"/>
  <c r="J14" i="22"/>
  <c r="K14" i="22"/>
  <c r="I15" i="22"/>
  <c r="J15" i="22"/>
  <c r="I16" i="22"/>
  <c r="J16" i="22"/>
  <c r="K16" i="22"/>
  <c r="I17" i="22"/>
  <c r="J17" i="22"/>
  <c r="K17" i="22"/>
  <c r="J12" i="22"/>
  <c r="K12" i="22"/>
  <c r="I12" i="22"/>
  <c r="F18" i="22"/>
  <c r="G18" i="22"/>
  <c r="E18" i="22"/>
  <c r="E17" i="22"/>
  <c r="F17" i="22"/>
  <c r="G17" i="22"/>
  <c r="E13" i="22"/>
  <c r="F13" i="22"/>
  <c r="G13" i="22"/>
  <c r="E14" i="22"/>
  <c r="F14" i="22"/>
  <c r="G14" i="22"/>
  <c r="E15" i="22"/>
  <c r="F15" i="22"/>
  <c r="G15" i="22"/>
  <c r="E16" i="22"/>
  <c r="F16" i="22"/>
  <c r="G16" i="22"/>
  <c r="F12" i="22"/>
  <c r="G12" i="22"/>
  <c r="E12" i="22"/>
  <c r="E19" i="15" l="1"/>
  <c r="F19" i="15"/>
  <c r="G19" i="15"/>
  <c r="H19" i="15"/>
  <c r="I19" i="15"/>
  <c r="J19" i="15"/>
  <c r="K19" i="15"/>
  <c r="L19" i="15"/>
  <c r="M19" i="15"/>
  <c r="N19" i="15"/>
  <c r="E27" i="26"/>
  <c r="F27" i="26"/>
  <c r="G27" i="26"/>
  <c r="H27" i="26"/>
  <c r="I27" i="26"/>
  <c r="J27" i="26"/>
  <c r="K27" i="26"/>
  <c r="L27" i="26"/>
</calcChain>
</file>

<file path=xl/sharedStrings.xml><?xml version="1.0" encoding="utf-8"?>
<sst xmlns="http://schemas.openxmlformats.org/spreadsheetml/2006/main" count="597" uniqueCount="198">
  <si>
    <t>2023 VALUE OF TOURISM / 10 YEAR TREND</t>
  </si>
  <si>
    <t>DATA TABLES</t>
  </si>
  <si>
    <t>Updated February 2025</t>
  </si>
  <si>
    <r>
      <rPr>
        <b/>
        <sz val="11"/>
        <color theme="1"/>
        <rFont val="Calibri"/>
        <family val="2"/>
        <scheme val="minor"/>
      </rPr>
      <t>Cite as:</t>
    </r>
    <r>
      <rPr>
        <sz val="11"/>
        <color theme="1"/>
        <rFont val="Calibri"/>
        <family val="2"/>
        <scheme val="minor"/>
      </rPr>
      <t xml:space="preserve"> </t>
    </r>
    <r>
      <rPr>
        <i/>
        <sz val="11"/>
        <color theme="1"/>
        <rFont val="Calibri"/>
        <family val="2"/>
        <scheme val="minor"/>
      </rPr>
      <t>Destination BC's 2023 Value of Tourism, February 2025</t>
    </r>
  </si>
  <si>
    <t xml:space="preserve">For more information, please contact: </t>
  </si>
  <si>
    <t xml:space="preserve">RESEARCH AND ANALYTICS </t>
  </si>
  <si>
    <t>TourismResearch@DestinationBC.ca</t>
  </si>
  <si>
    <t>“Destination British Columbia” and “Destination BC”, and all associated logos/trade-marks are trade-marks or Official Marks of Destination BC Corp.</t>
  </si>
  <si>
    <t>Table of Contents</t>
  </si>
  <si>
    <t>Table 1: Summary of key economic indicators for the tourism industry and year-over-year change</t>
  </si>
  <si>
    <t>Table 2: Tourism revenue and year-over-year change by sector</t>
  </si>
  <si>
    <t>Table 3: Comparing export revenues for BC's primary commodities in millions</t>
  </si>
  <si>
    <t>Table 4: Estimated accommodation room revenue by community</t>
  </si>
  <si>
    <t>Table 5: Tourism GDP using 2012 dollars and year-over-year change by sector</t>
  </si>
  <si>
    <t>Table 6: Comparing GDP of tourism sectors using an index (2017 = 100)</t>
  </si>
  <si>
    <t>Table 7: Comparing GDP of BC primary resource industries (2017 = 100)</t>
  </si>
  <si>
    <t>Table 8: Tourism Price Index (TPI)</t>
  </si>
  <si>
    <t>Table 9: Tourism establishments and year-over-year change by business size</t>
  </si>
  <si>
    <t>Table 10: Tourism establishments and year-over-year change by sector</t>
  </si>
  <si>
    <t>Table 11: Tourism establishments and year-over-year change by region</t>
  </si>
  <si>
    <t>Table 12: Tourism employment and year-over-year change by sector</t>
  </si>
  <si>
    <t>Table 13: Tourism wages and salaries and year-over-year change by sector</t>
  </si>
  <si>
    <t>Table 14: Domestic visitor volume and year-over-year change by market of origin</t>
  </si>
  <si>
    <t>Table 15: Domestic visitor expenditures and year-over-year change by market of origin</t>
  </si>
  <si>
    <t>Table 16: International visitor volume by market of origin</t>
  </si>
  <si>
    <t>Table 17: International visitor volume year-over-year change by market of origin</t>
  </si>
  <si>
    <t>Table 18: International visitor expenditures by market of origin</t>
  </si>
  <si>
    <t>Table 19: International visitor expenditures year-over-year change by market of origin</t>
  </si>
  <si>
    <t>Notes</t>
  </si>
  <si>
    <r>
      <t xml:space="preserve">If citing data within this document, please note citation as: </t>
    </r>
    <r>
      <rPr>
        <i/>
        <sz val="11"/>
        <color theme="1"/>
        <rFont val="Calibri"/>
        <family val="2"/>
        <scheme val="minor"/>
      </rPr>
      <t>Destination BC's 2023 Value of Tourism, February 2025</t>
    </r>
  </si>
  <si>
    <t>Each tab includes specific sub-sourcing and notes for each indicator/data table</t>
  </si>
  <si>
    <t xml:space="preserve">A visual summary of the economic value of tourism in BC, 'A Snapshot of Tourism in BC', can be found here: </t>
  </si>
  <si>
    <t>A supplementary document providing definitions and methodology will be made available. In the meantime, please contact Research &amp; Analytics at TourismResearch@DestinationBC.ca for any questions</t>
  </si>
  <si>
    <t>Total revenue ($ millions)</t>
  </si>
  <si>
    <t>% change</t>
  </si>
  <si>
    <t>Provincial &amp; Municipal tax revenue ($ millions)</t>
  </si>
  <si>
    <t>Tourism export revenue ($ millions)</t>
  </si>
  <si>
    <t>Gross Domestic Product (GDP; $2017 millions)</t>
  </si>
  <si>
    <t>Total businesses</t>
  </si>
  <si>
    <t>Tourism employment (000)</t>
  </si>
  <si>
    <t>Wages and salaries ($ millions)</t>
  </si>
  <si>
    <t>International visitors (000)</t>
  </si>
  <si>
    <t>N/A</t>
  </si>
  <si>
    <r>
      <rPr>
        <b/>
        <sz val="10"/>
        <color theme="1"/>
        <rFont val="Calibri"/>
        <family val="2"/>
        <scheme val="minor"/>
      </rPr>
      <t>Source:</t>
    </r>
    <r>
      <rPr>
        <sz val="10"/>
        <color theme="1"/>
        <rFont val="Calibri"/>
        <family val="2"/>
        <scheme val="minor"/>
      </rPr>
      <t xml:space="preserve"> </t>
    </r>
    <r>
      <rPr>
        <i/>
        <sz val="10"/>
        <color theme="1"/>
        <rFont val="Calibri"/>
        <family val="2"/>
        <scheme val="minor"/>
      </rPr>
      <t>BC Stats; Destination BC Estimates Derived from Statistics Canada Surveys; Statistics Canada's International Travel Survey (2011to 2017) and Visitor Travel Survey (2018 to 2021) Reported/Estimated.</t>
    </r>
  </si>
  <si>
    <r>
      <rPr>
        <b/>
        <sz val="10"/>
        <color theme="1"/>
        <rFont val="Calibri"/>
        <family val="2"/>
        <scheme val="minor"/>
      </rPr>
      <t xml:space="preserve">Note: </t>
    </r>
    <r>
      <rPr>
        <sz val="10"/>
        <color theme="1"/>
        <rFont val="Calibri"/>
        <family val="2"/>
        <scheme val="minor"/>
      </rPr>
      <t xml:space="preserve">Revenue is calculated by 'Gross Spending minus Consumer Taxes' (e.g., GST and PST on accommodation, food and beverages, etc.). </t>
    </r>
  </si>
  <si>
    <r>
      <rPr>
        <b/>
        <sz val="10"/>
        <color theme="1"/>
        <rFont val="Calibri"/>
        <family val="2"/>
        <scheme val="minor"/>
      </rPr>
      <t xml:space="preserve">Note: </t>
    </r>
    <r>
      <rPr>
        <sz val="10"/>
        <color theme="1"/>
        <rFont val="Calibri"/>
        <family val="2"/>
        <scheme val="minor"/>
      </rPr>
      <t>Provincial, Regional &amp; Municipal tax revenue includes consumer taxes, business taxes and personal income taxes.</t>
    </r>
  </si>
  <si>
    <r>
      <rPr>
        <b/>
        <sz val="10"/>
        <color theme="1"/>
        <rFont val="Calibri"/>
        <family val="2"/>
        <scheme val="minor"/>
      </rPr>
      <t>Note:</t>
    </r>
    <r>
      <rPr>
        <sz val="10"/>
        <color theme="1"/>
        <rFont val="Calibri"/>
        <family val="2"/>
        <scheme val="minor"/>
      </rPr>
      <t xml:space="preserve"> Real GDP data is in 2017 constant dollars.</t>
    </r>
  </si>
  <si>
    <r>
      <t xml:space="preserve">Note: </t>
    </r>
    <r>
      <rPr>
        <sz val="10"/>
        <rFont val="Calibri"/>
        <family val="2"/>
        <scheme val="minor"/>
      </rPr>
      <t xml:space="preserve">Tourism Businesses are the number of tourism-related businesses in operation at a single point in time (December). </t>
    </r>
  </si>
  <si>
    <r>
      <t xml:space="preserve">Note: </t>
    </r>
    <r>
      <rPr>
        <sz val="10"/>
        <rFont val="Calibri"/>
        <family val="2"/>
        <scheme val="minor"/>
      </rPr>
      <t xml:space="preserve">Tourism Employment is the number of jobs that tourism spending supports. </t>
    </r>
  </si>
  <si>
    <r>
      <t xml:space="preserve">Note: </t>
    </r>
    <r>
      <rPr>
        <sz val="10"/>
        <rFont val="Calibri"/>
        <family val="2"/>
        <scheme val="minor"/>
      </rPr>
      <t xml:space="preserve">Wages and Salaries include mixed income. </t>
    </r>
  </si>
  <si>
    <r>
      <rPr>
        <b/>
        <sz val="10"/>
        <color theme="1"/>
        <rFont val="Calibri"/>
        <family val="2"/>
        <scheme val="minor"/>
      </rPr>
      <t>Note:</t>
    </r>
    <r>
      <rPr>
        <sz val="10"/>
        <color theme="1"/>
        <rFont val="Calibri"/>
        <family val="2"/>
        <scheme val="minor"/>
      </rPr>
      <t xml:space="preserve"> A methodological change occurred by Statistics Canada between 2012 and 2013 and again between 2017 and 2018. As a result of these change, a break in trend data for Tourism Export Revenue occurred and thus Tourism Export Revenue between periods 2011 to 2012, 2013 to 2017, and 2018 onward cannot be directly compared. </t>
    </r>
  </si>
  <si>
    <r>
      <rPr>
        <b/>
        <sz val="10"/>
        <color theme="1"/>
        <rFont val="Calibri"/>
        <family val="2"/>
        <scheme val="minor"/>
      </rPr>
      <t xml:space="preserve">Note: </t>
    </r>
    <r>
      <rPr>
        <sz val="10"/>
        <color theme="1"/>
        <rFont val="Calibri"/>
        <family val="2"/>
        <scheme val="minor"/>
      </rPr>
      <t>In 2014, BC Stats implemented a new methodology regarding how information is reported in the Business Register. This new methodology has not been applied retroactively fully, and as a result, data from 2014 to 2021 cannot be compared to years prior.</t>
    </r>
  </si>
  <si>
    <r>
      <rPr>
        <b/>
        <sz val="10"/>
        <color theme="1"/>
        <rFont val="Calibri"/>
        <family val="2"/>
        <scheme val="minor"/>
      </rPr>
      <t>Note:</t>
    </r>
    <r>
      <rPr>
        <sz val="10"/>
        <color theme="1"/>
        <rFont val="Calibri"/>
        <family val="2"/>
        <scheme val="minor"/>
      </rPr>
      <t xml:space="preserve"> A methodological change occurred by Statistics Canada for International Visitor Volume between 2012 and 2013 and between 2017 and 2018. As a result of these changes, periods 2011 to 2012, 2013 to 2017, and 2018 onward international visitor volume and expenditure data cannot be directly compared. </t>
    </r>
  </si>
  <si>
    <r>
      <rPr>
        <b/>
        <sz val="10"/>
        <color theme="1"/>
        <rFont val="Calibri"/>
        <family val="2"/>
        <scheme val="minor"/>
      </rPr>
      <t xml:space="preserve">Note: </t>
    </r>
    <r>
      <rPr>
        <sz val="10"/>
        <color theme="1"/>
        <rFont val="Calibri"/>
        <family val="2"/>
        <scheme val="minor"/>
      </rPr>
      <t xml:space="preserve">In 2018, Statistics Canada's International Travel Survey (ITS) and Travel Survey of Residents of Canada (TSRC) transitioned to become the Visitor Travel Survey (VTS) - for international traveller insights and the National Travel Survey (NTS) - for domestic traveller insights. </t>
    </r>
  </si>
  <si>
    <r>
      <rPr>
        <b/>
        <sz val="10"/>
        <color theme="1"/>
        <rFont val="Calibri"/>
        <family val="2"/>
        <scheme val="minor"/>
      </rPr>
      <t xml:space="preserve">Note: </t>
    </r>
    <r>
      <rPr>
        <sz val="10"/>
        <color theme="1"/>
        <rFont val="Calibri"/>
        <family val="2"/>
        <scheme val="minor"/>
      </rPr>
      <t>In 2022, and anomoly in Statistics Canada wage data was detected.  In 2022 the data indicates that many owners reduced their wages resulting in a larger incease in employees than wages.</t>
    </r>
  </si>
  <si>
    <r>
      <rPr>
        <b/>
        <sz val="10"/>
        <color theme="1"/>
        <rFont val="Calibri"/>
        <family val="2"/>
        <scheme val="minor"/>
      </rPr>
      <t>Note:</t>
    </r>
    <r>
      <rPr>
        <sz val="10"/>
        <color theme="1"/>
        <rFont val="Calibri"/>
        <family val="2"/>
        <scheme val="minor"/>
      </rPr>
      <t xml:space="preserve"> A line '</t>
    </r>
    <r>
      <rPr>
        <b/>
        <sz val="10"/>
        <color theme="1"/>
        <rFont val="Calibri"/>
        <family val="2"/>
        <scheme val="minor"/>
      </rPr>
      <t>|'</t>
    </r>
    <r>
      <rPr>
        <sz val="10"/>
        <color theme="1"/>
        <rFont val="Calibri"/>
        <family val="2"/>
        <scheme val="minor"/>
      </rPr>
      <t xml:space="preserve"> between years indicates a break in methodology/data and therefore periods should not be compared.</t>
    </r>
  </si>
  <si>
    <t>Sectors</t>
  </si>
  <si>
    <t>Revenue ($ millions)</t>
  </si>
  <si>
    <t>Accommodation and food services</t>
  </si>
  <si>
    <t>Transportation services</t>
  </si>
  <si>
    <t>Retail services</t>
  </si>
  <si>
    <t>Recreation services</t>
  </si>
  <si>
    <t>Other services</t>
  </si>
  <si>
    <t>Overall</t>
  </si>
  <si>
    <r>
      <rPr>
        <b/>
        <sz val="10"/>
        <color theme="1"/>
        <rFont val="Calibri"/>
        <family val="2"/>
        <scheme val="minor"/>
      </rPr>
      <t xml:space="preserve">Source: </t>
    </r>
    <r>
      <rPr>
        <i/>
        <sz val="10"/>
        <color theme="1"/>
        <rFont val="Calibri"/>
        <family val="2"/>
        <scheme val="minor"/>
      </rPr>
      <t xml:space="preserve">BC Stats. </t>
    </r>
  </si>
  <si>
    <r>
      <rPr>
        <b/>
        <sz val="10"/>
        <color theme="1"/>
        <rFont val="Calibri"/>
        <family val="2"/>
        <scheme val="minor"/>
      </rPr>
      <t>Note:</t>
    </r>
    <r>
      <rPr>
        <sz val="10"/>
        <color theme="1"/>
        <rFont val="Calibri"/>
        <family val="2"/>
        <scheme val="minor"/>
      </rPr>
      <t xml:space="preserve"> Revenue is calculated by 'Gross Spending minus Consumer Taxes' (e.g., GST and PST on accommodation, food and beverages, etc.). </t>
    </r>
  </si>
  <si>
    <t>Figure 2: Tourism revenue growth rates by sector (2011 to 2021)</t>
  </si>
  <si>
    <t>Table 3: Comparing export revenues for BC’s primary commodities in millions</t>
  </si>
  <si>
    <t>BC Primary Commodities</t>
  </si>
  <si>
    <t>Forest industry</t>
  </si>
  <si>
    <t>Wood products</t>
  </si>
  <si>
    <t>Pulp and paper products</t>
  </si>
  <si>
    <t>Agriculture and fish</t>
  </si>
  <si>
    <t>Agriculture and food</t>
  </si>
  <si>
    <t>Fish products</t>
  </si>
  <si>
    <t>Metallic mineral products</t>
  </si>
  <si>
    <t>Energy products</t>
  </si>
  <si>
    <t>Tourism industry</t>
  </si>
  <si>
    <r>
      <rPr>
        <b/>
        <sz val="10"/>
        <color theme="1"/>
        <rFont val="Calibri"/>
        <family val="2"/>
        <scheme val="minor"/>
      </rPr>
      <t xml:space="preserve">Source: </t>
    </r>
    <r>
      <rPr>
        <i/>
        <sz val="10"/>
        <color theme="1"/>
        <rFont val="Calibri"/>
        <family val="2"/>
        <scheme val="minor"/>
      </rPr>
      <t>BC Stats and Destination BC Estimates Derived from Statistics Canada Surveys.</t>
    </r>
    <r>
      <rPr>
        <sz val="10"/>
        <color theme="1"/>
        <rFont val="Calibri"/>
        <family val="2"/>
        <scheme val="minor"/>
      </rPr>
      <t xml:space="preserve"> Export revenue for natural reasource sectors is available here: https://catalogue.data.gov.bc.ca/dataset/ca3ad618-b023-4f22-b3f2-e9de1bee92d3/resource/171d65c3-dbc8-437e-9c08-7648183855d1/download/exp_annual_bc_exports.xlsx</t>
    </r>
  </si>
  <si>
    <r>
      <rPr>
        <b/>
        <sz val="10"/>
        <color theme="1"/>
        <rFont val="Calibri"/>
        <family val="2"/>
        <scheme val="minor"/>
      </rPr>
      <t>Note:</t>
    </r>
    <r>
      <rPr>
        <sz val="10"/>
        <color theme="1"/>
        <rFont val="Calibri"/>
        <family val="2"/>
        <scheme val="minor"/>
      </rPr>
      <t xml:space="preserve"> A methodological change occurred by Statistics Canada between 2012 and 2013 and again between 2017 and 2018. As a result of these change, a break in trend data for Tourism Export Revenue occurred and thus Tourism Export Revenue between periods 2011 to 2012, 2013 to 2017, and 2018 to 2021 cannot be directly compared. </t>
    </r>
  </si>
  <si>
    <r>
      <rPr>
        <b/>
        <sz val="10"/>
        <color theme="1"/>
        <rFont val="Calibri"/>
        <family val="2"/>
        <scheme val="minor"/>
      </rPr>
      <t>Note:</t>
    </r>
    <r>
      <rPr>
        <sz val="10"/>
        <color theme="1"/>
        <rFont val="Calibri"/>
        <family val="2"/>
        <scheme val="minor"/>
      </rPr>
      <t xml:space="preserve"> A line '</t>
    </r>
    <r>
      <rPr>
        <b/>
        <sz val="10"/>
        <color theme="1"/>
        <rFont val="Calibri"/>
        <family val="2"/>
        <scheme val="minor"/>
      </rPr>
      <t>|</t>
    </r>
    <r>
      <rPr>
        <sz val="10"/>
        <color theme="1"/>
        <rFont val="Calibri"/>
        <family val="2"/>
        <scheme val="minor"/>
      </rPr>
      <t>' between years indicates a break in methodology/data and therefore periods should not be compared.</t>
    </r>
  </si>
  <si>
    <t>Market</t>
  </si>
  <si>
    <t>MRDT Revenue ($ 000)</t>
  </si>
  <si>
    <t>East Kootenays</t>
  </si>
  <si>
    <t>Kamloops</t>
  </si>
  <si>
    <t>Kelowna</t>
  </si>
  <si>
    <t>Parksville</t>
  </si>
  <si>
    <t>Penticton</t>
  </si>
  <si>
    <t>Prince George</t>
  </si>
  <si>
    <t>Prince Rupert</t>
  </si>
  <si>
    <t>Revelstoke</t>
  </si>
  <si>
    <t>Richmond</t>
  </si>
  <si>
    <t>Tofino</t>
  </si>
  <si>
    <t>Vancouver</t>
  </si>
  <si>
    <t>Victoria</t>
  </si>
  <si>
    <t>Whistler</t>
  </si>
  <si>
    <t>COMMUNITIES (ABOVE)</t>
  </si>
  <si>
    <t>OVERALL BC</t>
  </si>
  <si>
    <r>
      <rPr>
        <b/>
        <sz val="10"/>
        <color theme="1"/>
        <rFont val="Calibri"/>
        <family val="2"/>
        <scheme val="minor"/>
      </rPr>
      <t xml:space="preserve">Source: </t>
    </r>
    <r>
      <rPr>
        <i/>
        <sz val="10"/>
        <color theme="1"/>
        <rFont val="Calibri"/>
        <family val="2"/>
        <scheme val="minor"/>
      </rPr>
      <t>BC Stats.</t>
    </r>
  </si>
  <si>
    <r>
      <rPr>
        <b/>
        <sz val="10"/>
        <color theme="1"/>
        <rFont val="Calibri"/>
        <family val="2"/>
        <scheme val="minor"/>
      </rPr>
      <t xml:space="preserve">Note: </t>
    </r>
    <r>
      <rPr>
        <sz val="10"/>
        <color theme="1"/>
        <rFont val="Calibri"/>
        <family val="2"/>
        <scheme val="minor"/>
      </rPr>
      <t xml:space="preserve">Estimated room revenue is based on participating MRDT (Municipal &amp; Regional District Tax) communities. </t>
    </r>
  </si>
  <si>
    <t>Table 5: Tourism GDP using 2017 dollars and year-over-year change by sector</t>
  </si>
  <si>
    <t>GDP ($ millions)</t>
  </si>
  <si>
    <r>
      <rPr>
        <b/>
        <sz val="10"/>
        <color theme="1"/>
        <rFont val="Calibri"/>
        <family val="2"/>
        <scheme val="minor"/>
      </rPr>
      <t xml:space="preserve">Note: </t>
    </r>
    <r>
      <rPr>
        <sz val="10"/>
        <color theme="1"/>
        <rFont val="Calibri"/>
        <family val="2"/>
        <scheme val="minor"/>
      </rPr>
      <t>Real GDP data is in 2017 constant dollars.</t>
    </r>
  </si>
  <si>
    <t>Table 6: Comparing GDP of tourism sectors using an index (2017=100)</t>
  </si>
  <si>
    <r>
      <rPr>
        <b/>
        <sz val="10"/>
        <color theme="1"/>
        <rFont val="Calibri"/>
        <family val="2"/>
        <scheme val="minor"/>
      </rPr>
      <t xml:space="preserve">Source: </t>
    </r>
    <r>
      <rPr>
        <i/>
        <sz val="10"/>
        <color theme="1"/>
        <rFont val="Calibri"/>
        <family val="2"/>
        <scheme val="minor"/>
      </rPr>
      <t xml:space="preserve">BC Stats.  </t>
    </r>
  </si>
  <si>
    <t>Industries</t>
  </si>
  <si>
    <t>Agriculture and Fish</t>
  </si>
  <si>
    <t>Forestry</t>
  </si>
  <si>
    <t xml:space="preserve">Mining </t>
  </si>
  <si>
    <t>Oil and Gas Extraction</t>
  </si>
  <si>
    <t>Tourism</t>
  </si>
  <si>
    <t>Index (2017 = 100)</t>
  </si>
  <si>
    <t>Mining</t>
  </si>
  <si>
    <r>
      <rPr>
        <b/>
        <sz val="10"/>
        <color theme="1"/>
        <rFont val="Calibri"/>
        <family val="2"/>
        <scheme val="minor"/>
      </rPr>
      <t xml:space="preserve">Source: </t>
    </r>
    <r>
      <rPr>
        <i/>
        <sz val="10"/>
        <color theme="1"/>
        <rFont val="Calibri"/>
        <family val="2"/>
        <scheme val="minor"/>
      </rPr>
      <t>BC Stats</t>
    </r>
  </si>
  <si>
    <t>https://catalogue.data.gov.bc.ca/dataset/aa28083f-1929-43f6-9baa-23707f72bce1/resource/45cd3952-7827-4e01-8a5b-5ddbe8a29d1a/download/gdp_by_industry_at_basic_prices.xlsx</t>
  </si>
  <si>
    <t>Figure 8: Comparing Real GDP Index by primary resource industry (2011 to 2021)</t>
  </si>
  <si>
    <t>Tourism Price Index</t>
  </si>
  <si>
    <r>
      <rPr>
        <b/>
        <sz val="10"/>
        <color theme="1"/>
        <rFont val="Calibri"/>
        <family val="2"/>
        <scheme val="minor"/>
      </rPr>
      <t>Source:</t>
    </r>
    <r>
      <rPr>
        <b/>
        <i/>
        <sz val="10"/>
        <color theme="1"/>
        <rFont val="Calibri"/>
        <family val="2"/>
        <scheme val="minor"/>
      </rPr>
      <t xml:space="preserve"> </t>
    </r>
    <r>
      <rPr>
        <i/>
        <sz val="10"/>
        <color theme="1"/>
        <rFont val="Calibri"/>
        <family val="2"/>
        <scheme val="minor"/>
      </rPr>
      <t xml:space="preserve">BC Stats. </t>
    </r>
  </si>
  <si>
    <r>
      <rPr>
        <b/>
        <sz val="10"/>
        <color theme="1"/>
        <rFont val="Calibri"/>
        <family val="2"/>
        <scheme val="minor"/>
      </rPr>
      <t>Note:</t>
    </r>
    <r>
      <rPr>
        <sz val="10"/>
        <color theme="1"/>
        <rFont val="Calibri"/>
        <family val="2"/>
        <scheme val="minor"/>
      </rPr>
      <t xml:space="preserve"> Excludes Durables</t>
    </r>
  </si>
  <si>
    <t>Business Size</t>
  </si>
  <si>
    <t>Establishments</t>
  </si>
  <si>
    <t>1 to 4 employees</t>
  </si>
  <si>
    <t>5 to 9 employees</t>
  </si>
  <si>
    <t>10 to 19 employees</t>
  </si>
  <si>
    <t>20 to 49 employees</t>
  </si>
  <si>
    <t>50 to 199 employees</t>
  </si>
  <si>
    <t>200 or more employees</t>
  </si>
  <si>
    <t>50+ employees</t>
  </si>
  <si>
    <r>
      <rPr>
        <b/>
        <sz val="10"/>
        <color theme="1"/>
        <rFont val="Calibri"/>
        <family val="2"/>
        <scheme val="minor"/>
      </rPr>
      <t>Note:</t>
    </r>
    <r>
      <rPr>
        <sz val="10"/>
        <color theme="1"/>
        <rFont val="Calibri"/>
        <family val="2"/>
        <scheme val="minor"/>
      </rPr>
      <t xml:space="preserve"> In 2014, BC Stats implemented a new methodology regarding how information is reported in the Business Register. This new methodology has not been applied retroactively, and as a result, data from 2014 to 2021 cannot be compared to years prior.</t>
    </r>
  </si>
  <si>
    <r>
      <rPr>
        <b/>
        <sz val="10"/>
        <color theme="1"/>
        <rFont val="Calibri"/>
        <family val="2"/>
        <scheme val="minor"/>
      </rPr>
      <t xml:space="preserve">Note: </t>
    </r>
    <r>
      <rPr>
        <sz val="10"/>
        <color theme="1"/>
        <rFont val="Calibri"/>
        <family val="2"/>
        <scheme val="minor"/>
      </rPr>
      <t>A line '</t>
    </r>
    <r>
      <rPr>
        <b/>
        <sz val="10"/>
        <color theme="1"/>
        <rFont val="Calibri"/>
        <family val="2"/>
        <scheme val="minor"/>
      </rPr>
      <t>|</t>
    </r>
    <r>
      <rPr>
        <sz val="10"/>
        <color theme="1"/>
        <rFont val="Calibri"/>
        <family val="2"/>
        <scheme val="minor"/>
      </rPr>
      <t>' between years indicates a break in methodology/data and therefore periods should not be compared.</t>
    </r>
  </si>
  <si>
    <r>
      <rPr>
        <b/>
        <sz val="10"/>
        <color theme="1"/>
        <rFont val="Calibri"/>
        <family val="2"/>
        <scheme val="minor"/>
      </rPr>
      <t>Note:</t>
    </r>
    <r>
      <rPr>
        <sz val="10"/>
        <color theme="1"/>
        <rFont val="Calibri"/>
        <family val="2"/>
        <scheme val="minor"/>
      </rPr>
      <t xml:space="preserve"> In 2022/2023, BC Stats redefined the identification of tourism businesses to align with Statistics Canada’s Tourism Satelliete Account. The use of NAICS codes to identify tourism sectors are now consistent. The tourism business data published in 2023 should not be compared to values published prior as adjustments have been applied retrospectively. </t>
    </r>
  </si>
  <si>
    <r>
      <rPr>
        <b/>
        <sz val="10"/>
        <color theme="1"/>
        <rFont val="Calibri"/>
        <family val="2"/>
        <scheme val="minor"/>
      </rPr>
      <t>Note:</t>
    </r>
    <r>
      <rPr>
        <sz val="10"/>
        <color theme="1"/>
        <rFont val="Calibri"/>
        <family val="2"/>
        <scheme val="minor"/>
      </rPr>
      <t xml:space="preserve"> As the number of tourism-related businesses are documented at two points in time throughout the year (June and December), any variation of businesses classified as active throughout the year is not fully captured.</t>
    </r>
  </si>
  <si>
    <r>
      <rPr>
        <b/>
        <sz val="10"/>
        <color theme="1"/>
        <rFont val="Calibri"/>
        <family val="2"/>
        <scheme val="minor"/>
      </rPr>
      <t xml:space="preserve">Note: </t>
    </r>
    <r>
      <rPr>
        <sz val="10"/>
        <color theme="1"/>
        <rFont val="Calibri"/>
        <family val="2"/>
        <scheme val="minor"/>
      </rPr>
      <t xml:space="preserve">Tourism Businesses are the number of tourism-related businesses in operation at a single point in time (December). </t>
    </r>
  </si>
  <si>
    <r>
      <rPr>
        <b/>
        <sz val="10"/>
        <color theme="1"/>
        <rFont val="Calibri"/>
        <family val="2"/>
        <scheme val="minor"/>
      </rPr>
      <t xml:space="preserve">Note: </t>
    </r>
    <r>
      <rPr>
        <sz val="10"/>
        <color theme="1"/>
        <rFont val="Calibri"/>
        <family val="2"/>
        <scheme val="minor"/>
      </rPr>
      <t xml:space="preserve">The number of active tourism businesses continues to include many businesses that closed in the months (and potentially year) prior. Once those businesses have permanently come to an end and closeout procedures are completed and confirmed, they will cease to be included as active businesses. </t>
    </r>
  </si>
  <si>
    <t>Food and beverage</t>
  </si>
  <si>
    <t>Accommodation</t>
  </si>
  <si>
    <t>Transportation</t>
  </si>
  <si>
    <t>Amusement, gambling and recreation</t>
  </si>
  <si>
    <t>Performing arts and sports</t>
  </si>
  <si>
    <t>Heritage institutions</t>
  </si>
  <si>
    <t>Region</t>
  </si>
  <si>
    <t>Vancouver Island</t>
  </si>
  <si>
    <t>Vancouver, Coast and Mountains</t>
  </si>
  <si>
    <t>Thompson Okanagan</t>
  </si>
  <si>
    <t>Kootenay Rockies</t>
  </si>
  <si>
    <t>Cariboo Chilcotin Coast</t>
  </si>
  <si>
    <t>Northern BC</t>
  </si>
  <si>
    <t>Standard geographic coding not available</t>
  </si>
  <si>
    <t>-</t>
  </si>
  <si>
    <t>Employment</t>
  </si>
  <si>
    <t xml:space="preserve">Retail services </t>
  </si>
  <si>
    <r>
      <rPr>
        <b/>
        <sz val="10"/>
        <color theme="1"/>
        <rFont val="Calibri"/>
        <family val="2"/>
        <scheme val="minor"/>
      </rPr>
      <t xml:space="preserve">Note: </t>
    </r>
    <r>
      <rPr>
        <sz val="10"/>
        <color theme="1"/>
        <rFont val="Calibri"/>
        <family val="2"/>
        <scheme val="minor"/>
      </rPr>
      <t xml:space="preserve">Tourism Employment is the number of jobs that tourism spending supports. </t>
    </r>
  </si>
  <si>
    <r>
      <rPr>
        <b/>
        <sz val="10"/>
        <color rgb="FF000000"/>
        <rFont val="Calibri"/>
        <scheme val="minor"/>
      </rPr>
      <t xml:space="preserve">Note: </t>
    </r>
    <r>
      <rPr>
        <sz val="10"/>
        <color rgb="FF000000"/>
        <rFont val="Calibri"/>
        <scheme val="minor"/>
      </rPr>
      <t xml:space="preserve">Tourism employment and wage estimates are generated using a BC Input-Output model, based on the Statistics Canada Supply-Use Tables. The employment and wage data follow strict national accounting principles, and include gratuities and compensation in lieu of wages, among other items. This approach produces an estimate of jobs and full-time equivalents (FTEs) to represent the theoretical number of full-time employees if total hours worked by all full-time and part-time workers were exclusively by full-time employees. The number of employees is based on the number of FTEs due to spending by tourism. This definition traces tourist spending and estimates how many jobs that spending creates. This is different from the number of employees in the tourism and hospitality sector as a whole which does not separate tourist spending from resident spending, but rather counts the total number of employees in the hospitality sector, regardless of the customer (tourist versus resident). </t>
    </r>
  </si>
  <si>
    <t>Wages &amp; salaries ($ millions)</t>
  </si>
  <si>
    <t>Domestic visitor volume (‘000s)</t>
  </si>
  <si>
    <t>British Columbia</t>
  </si>
  <si>
    <t>Alberta</t>
  </si>
  <si>
    <t>Ontario</t>
  </si>
  <si>
    <t>Quebec</t>
  </si>
  <si>
    <t>Prairies</t>
  </si>
  <si>
    <t>Atlantic</t>
  </si>
  <si>
    <t>TOTAL DOMESTIC</t>
  </si>
  <si>
    <r>
      <rPr>
        <b/>
        <sz val="10"/>
        <color theme="1"/>
        <rFont val="Calibri"/>
        <family val="2"/>
        <scheme val="minor"/>
      </rPr>
      <t>Source:</t>
    </r>
    <r>
      <rPr>
        <b/>
        <i/>
        <sz val="10"/>
        <color theme="1"/>
        <rFont val="Calibri"/>
        <family val="2"/>
        <scheme val="minor"/>
      </rPr>
      <t xml:space="preserve"> </t>
    </r>
    <r>
      <rPr>
        <i/>
        <sz val="10"/>
        <color theme="1"/>
        <rFont val="Calibri"/>
        <family val="2"/>
        <scheme val="minor"/>
      </rPr>
      <t xml:space="preserve">Statistics Canada, Travel Survey of Residents of Canada (2014 to 2017) and National Visitor Survey (2018 onward); Reported and Estimated. </t>
    </r>
  </si>
  <si>
    <r>
      <rPr>
        <b/>
        <sz val="10"/>
        <color theme="1"/>
        <rFont val="Calibri"/>
        <family val="2"/>
        <scheme val="minor"/>
      </rPr>
      <t xml:space="preserve">Note: </t>
    </r>
    <r>
      <rPr>
        <sz val="10"/>
        <color theme="1"/>
        <rFont val="Calibri"/>
        <family val="2"/>
        <scheme val="minor"/>
      </rPr>
      <t>In 2018, Statistics Canada's Travel Survey of Residents of Canada (TSRC) transitioned to become the National Travel Survey (NTS).</t>
    </r>
  </si>
  <si>
    <r>
      <rPr>
        <b/>
        <sz val="10"/>
        <color theme="1"/>
        <rFont val="Calibri"/>
        <family val="2"/>
        <scheme val="minor"/>
      </rPr>
      <t>Note:</t>
    </r>
    <r>
      <rPr>
        <sz val="10"/>
        <color theme="1"/>
        <rFont val="Calibri"/>
        <family val="2"/>
        <scheme val="minor"/>
      </rPr>
      <t xml:space="preserve"> A methodological change occurred by Statistics Canada on the Travel Survey of Residents of Canada/National Travel Survey between 2017 and 2018. As a result of these changes, periods 2014 to 2017 and 2018 onward domestic visitor volume and expenditure data cannot be directly compared. </t>
    </r>
  </si>
  <si>
    <t>Domestic expenditures ($ millions)</t>
  </si>
  <si>
    <r>
      <rPr>
        <b/>
        <sz val="10"/>
        <color theme="1"/>
        <rFont val="Calibri"/>
        <family val="2"/>
        <scheme val="minor"/>
      </rPr>
      <t>Note:</t>
    </r>
    <r>
      <rPr>
        <sz val="10"/>
        <color theme="1"/>
        <rFont val="Calibri"/>
        <family val="2"/>
        <scheme val="minor"/>
      </rPr>
      <t xml:space="preserve"> In 2018, Statistics Canada's Travel Survey of Residents of Canada (TSRC) transitioned to become the National Travel Survey (NTS).</t>
    </r>
  </si>
  <si>
    <t>Volume (‘000)</t>
  </si>
  <si>
    <t>United States</t>
  </si>
  <si>
    <r>
      <t xml:space="preserve">   </t>
    </r>
    <r>
      <rPr>
        <sz val="10"/>
        <color theme="1"/>
        <rFont val="Calibri"/>
        <family val="2"/>
        <scheme val="minor"/>
      </rPr>
      <t>Washington</t>
    </r>
  </si>
  <si>
    <t xml:space="preserve">   California</t>
  </si>
  <si>
    <t xml:space="preserve">   Oregon</t>
  </si>
  <si>
    <r>
      <t xml:space="preserve">   </t>
    </r>
    <r>
      <rPr>
        <sz val="10"/>
        <color theme="1"/>
        <rFont val="Calibri"/>
        <family val="2"/>
        <scheme val="minor"/>
      </rPr>
      <t>Arizona</t>
    </r>
  </si>
  <si>
    <t xml:space="preserve">   Florida</t>
  </si>
  <si>
    <t xml:space="preserve">   Texas</t>
  </si>
  <si>
    <t>Asia/Pacific</t>
  </si>
  <si>
    <t xml:space="preserve">   Japan</t>
  </si>
  <si>
    <t xml:space="preserve">   Australia</t>
  </si>
  <si>
    <t xml:space="preserve">   South Korea</t>
  </si>
  <si>
    <t xml:space="preserve">   China</t>
  </si>
  <si>
    <t xml:space="preserve">   New Zealand</t>
  </si>
  <si>
    <t xml:space="preserve">   India</t>
  </si>
  <si>
    <t>Europe</t>
  </si>
  <si>
    <t xml:space="preserve">   United Kingdom</t>
  </si>
  <si>
    <t xml:space="preserve">   Germany</t>
  </si>
  <si>
    <t xml:space="preserve">   Netherlands</t>
  </si>
  <si>
    <t xml:space="preserve">   France</t>
  </si>
  <si>
    <t>Mexico</t>
  </si>
  <si>
    <t>Other International</t>
  </si>
  <si>
    <t>TOTAL INTERNATIONAL</t>
  </si>
  <si>
    <r>
      <rPr>
        <b/>
        <sz val="10"/>
        <color theme="1"/>
        <rFont val="Calibri"/>
        <family val="2"/>
        <scheme val="minor"/>
      </rPr>
      <t xml:space="preserve">Source: </t>
    </r>
    <r>
      <rPr>
        <i/>
        <sz val="10"/>
        <color theme="1"/>
        <rFont val="Calibri"/>
        <family val="2"/>
        <scheme val="minor"/>
      </rPr>
      <t>Destination BC Estimates and Statistics Canada: International Travel Survey (2009 to 2017) and Visitor Travel Survey (2018 onward); Reported and Estimated.</t>
    </r>
  </si>
  <si>
    <r>
      <rPr>
        <b/>
        <sz val="10"/>
        <color theme="1"/>
        <rFont val="Calibri"/>
        <family val="2"/>
        <scheme val="minor"/>
      </rPr>
      <t>Note:</t>
    </r>
    <r>
      <rPr>
        <sz val="10"/>
        <color theme="1"/>
        <rFont val="Calibri"/>
        <family val="2"/>
        <scheme val="minor"/>
      </rPr>
      <t xml:space="preserve"> In 2018, Statistics Canada's International Travel Survey (ITS) transitioned to become the Visitor Travel Survey (VTS).</t>
    </r>
  </si>
  <si>
    <r>
      <rPr>
        <b/>
        <sz val="10"/>
        <color theme="1"/>
        <rFont val="Calibri"/>
        <family val="2"/>
        <scheme val="minor"/>
      </rPr>
      <t xml:space="preserve">Note: </t>
    </r>
    <r>
      <rPr>
        <sz val="10"/>
        <color theme="1"/>
        <rFont val="Calibri"/>
        <family val="2"/>
        <scheme val="minor"/>
      </rPr>
      <t xml:space="preserve">A methodological change occurred by Statistics Canada for International Visitor Volume between 2012 and 2013 and between 2017 and 2018. As a result of these changes, periods 2011 to 2012, 2013 to 2017, and 2018 onward international visitor volume and expenditure data cannot be directly compared. </t>
    </r>
  </si>
  <si>
    <t>Volume (% change)</t>
  </si>
  <si>
    <t>Expenditures ($ millions)</t>
  </si>
  <si>
    <r>
      <rPr>
        <b/>
        <sz val="10"/>
        <color theme="1"/>
        <rFont val="Calibri"/>
        <family val="2"/>
        <scheme val="minor"/>
      </rPr>
      <t>Source:</t>
    </r>
    <r>
      <rPr>
        <sz val="10"/>
        <color theme="1"/>
        <rFont val="Calibri"/>
        <family val="2"/>
        <scheme val="minor"/>
      </rPr>
      <t xml:space="preserve"> </t>
    </r>
    <r>
      <rPr>
        <i/>
        <sz val="10"/>
        <color theme="1"/>
        <rFont val="Calibri"/>
        <family val="2"/>
        <scheme val="minor"/>
      </rPr>
      <t>Destination BC Estimates and Statistics Canada: International Travel Survey (2009 to 2017) and Visitor Travel Survey (2018 onward); Reported and Estimated.</t>
    </r>
  </si>
  <si>
    <t>Expenditures (% change)</t>
  </si>
  <si>
    <t>https://www.destinationbc.ca/content/uploads/2025/02/ValueOfTourism2023-FINAL-Feb-21-25.pdf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</si>
</sst>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8" formatCode="&quot;$&quot;#,##0.00;[Red]\-&quot;$&quot;#,##0.00"/>
    <numFmt numFmtId="44" formatCode="_-&quot;$&quot;* #,##0.00_-;\-&quot;$&quot;* #,##0.00_-;_-&quot;$&quot;* &quot;-&quot;??_-;_-@_-"/>
    <numFmt numFmtId="43" formatCode="_-* #,##0.00_-;\-* #,##0.00_-;_-* &quot;-&quot;??_-;_-@_-"/>
    <numFmt numFmtId="164" formatCode="0.0%"/>
    <numFmt numFmtId="165" formatCode="&quot;$&quot;#,##0"/>
    <numFmt numFmtId="166" formatCode="0.0"/>
    <numFmt numFmtId="167" formatCode="_-&quot;$&quot;* #,##0_-;\-&quot;$&quot;* #,##0_-;_-&quot;$&quot;* &quot;-&quot;??_-;_-@_-"/>
    <numFmt numFmtId="168" formatCode="#,###,"/>
    <numFmt numFmtId="169" formatCode="#,##0.0,;;"/>
    <numFmt numFmtId="170" formatCode="0.000%"/>
    <numFmt numFmtId="171" formatCode="#,##0,,"/>
  </numFmts>
  <fonts count="71" x14ac:knownFonts="1">
    <font>
      <sz val="11"/>
      <color theme="1"/>
      <name val="Calibri"/>
      <family val="2"/>
      <scheme val="minor"/>
    </font>
    <font>
      <u/>
      <sz val="11"/>
      <color theme="10"/>
      <name val="Calibri"/>
      <family val="2"/>
      <scheme val="minor"/>
    </font>
    <font>
      <sz val="11"/>
      <color rgb="FF4D4D4F"/>
      <name val="Calibri"/>
      <family val="2"/>
      <scheme val="minor"/>
    </font>
    <font>
      <i/>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color theme="1"/>
      <name val="Courier New"/>
      <family val="2"/>
    </font>
    <font>
      <sz val="10"/>
      <color theme="0"/>
      <name val="Courier New"/>
      <family val="2"/>
    </font>
    <font>
      <sz val="10"/>
      <color rgb="FF9C0006"/>
      <name val="Courier New"/>
      <family val="2"/>
    </font>
    <font>
      <b/>
      <sz val="10"/>
      <color rgb="FFFA7D00"/>
      <name val="Courier New"/>
      <family val="2"/>
    </font>
    <font>
      <b/>
      <sz val="10"/>
      <color theme="0"/>
      <name val="Courier New"/>
      <family val="2"/>
    </font>
    <font>
      <i/>
      <sz val="10"/>
      <color rgb="FF7F7F7F"/>
      <name val="Courier New"/>
      <family val="2"/>
    </font>
    <font>
      <sz val="10"/>
      <color rgb="FF006100"/>
      <name val="Courier New"/>
      <family val="2"/>
    </font>
    <font>
      <b/>
      <sz val="15"/>
      <color theme="3"/>
      <name val="Courier New"/>
      <family val="2"/>
    </font>
    <font>
      <b/>
      <sz val="13"/>
      <color theme="3"/>
      <name val="Courier New"/>
      <family val="2"/>
    </font>
    <font>
      <b/>
      <sz val="11"/>
      <color theme="3"/>
      <name val="Courier New"/>
      <family val="2"/>
    </font>
    <font>
      <sz val="10"/>
      <color rgb="FF3F3F76"/>
      <name val="Courier New"/>
      <family val="2"/>
    </font>
    <font>
      <sz val="10"/>
      <color rgb="FFFA7D00"/>
      <name val="Courier New"/>
      <family val="2"/>
    </font>
    <font>
      <sz val="10"/>
      <color rgb="FF9C6500"/>
      <name val="Courier New"/>
      <family val="2"/>
    </font>
    <font>
      <b/>
      <sz val="10"/>
      <color rgb="FF3F3F3F"/>
      <name val="Courier New"/>
      <family val="2"/>
    </font>
    <font>
      <b/>
      <sz val="10"/>
      <color theme="1"/>
      <name val="Courier New"/>
      <family val="2"/>
    </font>
    <font>
      <sz val="10"/>
      <color rgb="FFFF0000"/>
      <name val="Courier New"/>
      <family val="2"/>
    </font>
    <font>
      <b/>
      <sz val="18"/>
      <color theme="3"/>
      <name val="Cambria"/>
      <family val="2"/>
      <scheme val="major"/>
    </font>
    <font>
      <sz val="11"/>
      <color rgb="FF9C6500"/>
      <name val="Calibri"/>
      <family val="2"/>
      <scheme val="minor"/>
    </font>
    <font>
      <b/>
      <sz val="10"/>
      <color theme="1"/>
      <name val="Calibri"/>
      <family val="2"/>
      <scheme val="minor"/>
    </font>
    <font>
      <b/>
      <i/>
      <sz val="10"/>
      <color theme="1"/>
      <name val="Calibri"/>
      <family val="2"/>
      <scheme val="minor"/>
    </font>
    <font>
      <i/>
      <sz val="10"/>
      <color theme="1"/>
      <name val="Calibri"/>
      <family val="2"/>
      <scheme val="minor"/>
    </font>
    <font>
      <b/>
      <sz val="10"/>
      <name val="Calibri"/>
      <family val="2"/>
      <scheme val="minor"/>
    </font>
    <font>
      <sz val="10"/>
      <name val="Calibri"/>
      <family val="2"/>
      <scheme val="minor"/>
    </font>
    <font>
      <b/>
      <u/>
      <sz val="10"/>
      <color theme="1"/>
      <name val="Calibri"/>
      <family val="2"/>
      <scheme val="minor"/>
    </font>
    <font>
      <i/>
      <sz val="10"/>
      <name val="Calibri"/>
      <family val="2"/>
      <scheme val="minor"/>
    </font>
    <font>
      <b/>
      <i/>
      <sz val="10"/>
      <name val="Calibri"/>
      <family val="2"/>
      <scheme val="minor"/>
    </font>
    <font>
      <b/>
      <sz val="10"/>
      <color theme="0"/>
      <name val="Calibri"/>
      <family val="2"/>
      <scheme val="minor"/>
    </font>
    <font>
      <b/>
      <sz val="10"/>
      <color rgb="FF0070C0"/>
      <name val="Calibri"/>
      <family val="2"/>
      <scheme val="minor"/>
    </font>
    <font>
      <sz val="10"/>
      <color theme="0" tint="-0.499984740745262"/>
      <name val="Calibri"/>
      <family val="2"/>
      <scheme val="minor"/>
    </font>
    <font>
      <sz val="11"/>
      <color theme="3"/>
      <name val="Calibri"/>
      <family val="2"/>
      <scheme val="minor"/>
    </font>
    <font>
      <u/>
      <sz val="11"/>
      <color theme="3"/>
      <name val="Calibri"/>
      <family val="2"/>
      <scheme val="minor"/>
    </font>
    <font>
      <b/>
      <sz val="28"/>
      <color rgb="FF5D5D5F"/>
      <name val="Calibri"/>
      <family val="2"/>
      <scheme val="minor"/>
    </font>
    <font>
      <b/>
      <sz val="14"/>
      <name val="Calibri"/>
      <family val="2"/>
      <scheme val="minor"/>
    </font>
    <font>
      <i/>
      <sz val="10"/>
      <color theme="0"/>
      <name val="Calibri"/>
      <family val="2"/>
      <scheme val="minor"/>
    </font>
    <font>
      <sz val="10"/>
      <color theme="0"/>
      <name val="Calibri"/>
      <family val="2"/>
      <scheme val="minor"/>
    </font>
    <font>
      <i/>
      <sz val="11"/>
      <color theme="0"/>
      <name val="Calibri"/>
      <family val="2"/>
      <scheme val="minor"/>
    </font>
    <font>
      <sz val="9.5"/>
      <color theme="1"/>
      <name val="Calibri"/>
      <family val="2"/>
      <scheme val="minor"/>
    </font>
    <font>
      <sz val="20"/>
      <color theme="1"/>
      <name val="Calibri"/>
      <family val="2"/>
      <scheme val="minor"/>
    </font>
    <font>
      <sz val="10.5"/>
      <color rgb="FF494949"/>
      <name val="Calibri"/>
      <family val="2"/>
      <scheme val="minor"/>
    </font>
    <font>
      <sz val="10"/>
      <color rgb="FF494949"/>
      <name val="Calibri"/>
      <family val="2"/>
      <scheme val="minor"/>
    </font>
    <font>
      <sz val="12"/>
      <color rgb="FF494949"/>
      <name val="Calibri"/>
      <family val="2"/>
      <scheme val="minor"/>
    </font>
    <font>
      <sz val="9"/>
      <color theme="1"/>
      <name val="Calibri"/>
      <family val="2"/>
      <scheme val="minor"/>
    </font>
    <font>
      <b/>
      <sz val="24"/>
      <color rgb="FF5D5D5F"/>
      <name val="Calibri"/>
      <family val="2"/>
      <scheme val="minor"/>
    </font>
    <font>
      <b/>
      <sz val="12"/>
      <color theme="1"/>
      <name val="Calibri"/>
      <family val="2"/>
      <scheme val="minor"/>
    </font>
    <font>
      <sz val="8"/>
      <color rgb="FF4E586A"/>
      <name val="Calibri"/>
      <family val="2"/>
      <scheme val="minor"/>
    </font>
    <font>
      <sz val="10"/>
      <color rgb="FFC00000"/>
      <name val="Calibri"/>
      <family val="2"/>
      <scheme val="minor"/>
    </font>
    <font>
      <b/>
      <i/>
      <sz val="10"/>
      <color theme="0"/>
      <name val="Calibri"/>
      <family val="2"/>
      <scheme val="minor"/>
    </font>
    <font>
      <b/>
      <sz val="10"/>
      <color rgb="FF000000"/>
      <name val="Calibri"/>
      <scheme val="minor"/>
    </font>
    <font>
      <sz val="10"/>
      <color rgb="FF000000"/>
      <name val="Calibri"/>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76ACA9"/>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ck">
        <color indexed="64"/>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391">
    <xf numFmtId="0" fontId="0" fillId="0" borderId="0"/>
    <xf numFmtId="0" fontId="1" fillId="0" borderId="0" applyNumberForma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5" fillId="0" borderId="0"/>
    <xf numFmtId="0" fontId="7" fillId="0" borderId="16" applyNumberFormat="0" applyFill="0" applyAlignment="0" applyProtection="0"/>
    <xf numFmtId="0" fontId="8" fillId="0" borderId="17" applyNumberFormat="0" applyFill="0" applyAlignment="0" applyProtection="0"/>
    <xf numFmtId="0" fontId="9" fillId="0" borderId="18"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5" borderId="19" applyNumberFormat="0" applyAlignment="0" applyProtection="0"/>
    <xf numFmtId="0" fontId="13" fillId="6" borderId="20" applyNumberFormat="0" applyAlignment="0" applyProtection="0"/>
    <xf numFmtId="0" fontId="14" fillId="6" borderId="19" applyNumberFormat="0" applyAlignment="0" applyProtection="0"/>
    <xf numFmtId="0" fontId="15" fillId="0" borderId="21" applyNumberFormat="0" applyFill="0" applyAlignment="0" applyProtection="0"/>
    <xf numFmtId="0" fontId="16" fillId="7" borderId="22" applyNumberFormat="0" applyAlignment="0" applyProtection="0"/>
    <xf numFmtId="0" fontId="17" fillId="0" borderId="0" applyNumberFormat="0" applyFill="0" applyBorder="0" applyAlignment="0" applyProtection="0"/>
    <xf numFmtId="0" fontId="4" fillId="8" borderId="23" applyNumberFormat="0" applyFont="0" applyAlignment="0" applyProtection="0"/>
    <xf numFmtId="0" fontId="18" fillId="0" borderId="0" applyNumberFormat="0" applyFill="0" applyBorder="0" applyAlignment="0" applyProtection="0"/>
    <xf numFmtId="0" fontId="19" fillId="0" borderId="24"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44" fontId="4" fillId="0" borderId="0" applyFont="0" applyFill="0" applyBorder="0" applyAlignment="0" applyProtection="0"/>
    <xf numFmtId="0" fontId="4" fillId="0" borderId="0"/>
    <xf numFmtId="0" fontId="5" fillId="0" borderId="0"/>
    <xf numFmtId="9" fontId="5" fillId="0" borderId="0" applyFont="0" applyFill="0" applyBorder="0" applyAlignment="0" applyProtection="0"/>
    <xf numFmtId="43" fontId="4" fillId="0" borderId="0" applyFont="0" applyFill="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5" fillId="0" borderId="0"/>
    <xf numFmtId="0" fontId="21" fillId="0" borderId="0"/>
    <xf numFmtId="0" fontId="21" fillId="0" borderId="0"/>
    <xf numFmtId="0" fontId="21" fillId="0" borderId="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22"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22"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22"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22"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22"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22"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22"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2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2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2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2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2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4" fillId="3" borderId="0" applyNumberFormat="0" applyBorder="0" applyAlignment="0" applyProtection="0"/>
    <xf numFmtId="0" fontId="25" fillId="6" borderId="19" applyNumberFormat="0" applyAlignment="0" applyProtection="0"/>
    <xf numFmtId="0" fontId="26" fillId="7" borderId="22" applyNumberFormat="0" applyAlignment="0" applyProtection="0"/>
    <xf numFmtId="0" fontId="27" fillId="0" borderId="0" applyNumberFormat="0" applyFill="0" applyBorder="0" applyAlignment="0" applyProtection="0"/>
    <xf numFmtId="0" fontId="28" fillId="2" borderId="0" applyNumberFormat="0" applyBorder="0" applyAlignment="0" applyProtection="0"/>
    <xf numFmtId="0" fontId="29" fillId="0" borderId="16" applyNumberFormat="0" applyFill="0" applyAlignment="0" applyProtection="0"/>
    <xf numFmtId="0" fontId="30" fillId="0" borderId="17" applyNumberFormat="0" applyFill="0" applyAlignment="0" applyProtection="0"/>
    <xf numFmtId="0" fontId="31" fillId="0" borderId="18" applyNumberFormat="0" applyFill="0" applyAlignment="0" applyProtection="0"/>
    <xf numFmtId="0" fontId="31" fillId="0" borderId="0" applyNumberFormat="0" applyFill="0" applyBorder="0" applyAlignment="0" applyProtection="0"/>
    <xf numFmtId="0" fontId="32" fillId="5" borderId="19" applyNumberFormat="0" applyAlignment="0" applyProtection="0"/>
    <xf numFmtId="0" fontId="33" fillId="0" borderId="21" applyNumberFormat="0" applyFill="0" applyAlignment="0" applyProtection="0"/>
    <xf numFmtId="0" fontId="34" fillId="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22"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35" fillId="6" borderId="20" applyNumberFormat="0" applyAlignment="0" applyProtection="0"/>
    <xf numFmtId="0" fontId="36" fillId="0" borderId="24" applyNumberFormat="0" applyFill="0" applyAlignment="0" applyProtection="0"/>
    <xf numFmtId="0" fontId="37" fillId="0" borderId="0" applyNumberForma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38" fillId="0" borderId="0" applyNumberFormat="0" applyFill="0" applyBorder="0" applyAlignment="0" applyProtection="0"/>
    <xf numFmtId="0" fontId="39" fillId="4"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43" fontId="5" fillId="0" borderId="0" applyFont="0" applyFill="0" applyBorder="0" applyAlignment="0" applyProtection="0"/>
    <xf numFmtId="168" fontId="5" fillId="0" borderId="0" applyFont="0" applyFill="0" applyBorder="0" applyAlignment="0" applyProtection="0">
      <alignment horizontal="center"/>
    </xf>
    <xf numFmtId="169" fontId="5" fillId="0" borderId="0" applyFont="0" applyFill="0" applyBorder="0" applyAlignment="0" applyProtection="0">
      <alignment horizontal="center"/>
    </xf>
    <xf numFmtId="0" fontId="4" fillId="0" borderId="0"/>
    <xf numFmtId="44" fontId="4" fillId="0" borderId="0" applyFont="0" applyFill="0" applyBorder="0" applyAlignment="0" applyProtection="0"/>
    <xf numFmtId="0" fontId="4" fillId="0" borderId="0"/>
    <xf numFmtId="9" fontId="4" fillId="0" borderId="0" applyFont="0" applyFill="0" applyBorder="0" applyAlignment="0" applyProtection="0"/>
    <xf numFmtId="0" fontId="5" fillId="0" borderId="0"/>
    <xf numFmtId="43" fontId="4"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0" fontId="4" fillId="8" borderId="23" applyNumberFormat="0" applyFont="0" applyAlignment="0" applyProtection="0"/>
    <xf numFmtId="44" fontId="4" fillId="0" borderId="0" applyFont="0" applyFill="0" applyBorder="0" applyAlignment="0" applyProtection="0"/>
  </cellStyleXfs>
  <cellXfs count="409">
    <xf numFmtId="0" fontId="0" fillId="0" borderId="0" xfId="0"/>
    <xf numFmtId="0" fontId="2" fillId="0" borderId="0" xfId="0" applyFont="1"/>
    <xf numFmtId="0" fontId="3" fillId="0" borderId="0" xfId="0" applyFont="1"/>
    <xf numFmtId="0" fontId="6" fillId="0" borderId="0" xfId="0" applyFont="1"/>
    <xf numFmtId="164" fontId="0" fillId="0" borderId="0" xfId="3" applyNumberFormat="1" applyFont="1"/>
    <xf numFmtId="164" fontId="41" fillId="0" borderId="0" xfId="0" applyNumberFormat="1" applyFont="1" applyAlignment="1">
      <alignment horizontal="center" vertical="center"/>
    </xf>
    <xf numFmtId="164" fontId="41" fillId="0" borderId="0" xfId="3" applyNumberFormat="1" applyFont="1" applyBorder="1" applyAlignment="1">
      <alignment horizontal="center" vertical="center" wrapText="1"/>
    </xf>
    <xf numFmtId="164" fontId="42" fillId="0" borderId="0" xfId="0" applyNumberFormat="1" applyFont="1" applyAlignment="1">
      <alignment horizontal="center" vertical="center"/>
    </xf>
    <xf numFmtId="0" fontId="6" fillId="0" borderId="5" xfId="0" applyFont="1" applyBorder="1" applyAlignment="1">
      <alignment vertical="center" wrapText="1"/>
    </xf>
    <xf numFmtId="0" fontId="6" fillId="0" borderId="5" xfId="0" applyFont="1" applyBorder="1" applyAlignment="1">
      <alignment vertical="center"/>
    </xf>
    <xf numFmtId="164" fontId="41" fillId="0" borderId="3" xfId="0" applyNumberFormat="1" applyFont="1" applyBorder="1" applyAlignment="1">
      <alignment horizontal="center" vertical="center"/>
    </xf>
    <xf numFmtId="164" fontId="41" fillId="0" borderId="3" xfId="3" applyNumberFormat="1" applyFont="1" applyBorder="1" applyAlignment="1">
      <alignment horizontal="center" vertical="center" wrapText="1"/>
    </xf>
    <xf numFmtId="6" fontId="43" fillId="0" borderId="0" xfId="0" applyNumberFormat="1" applyFont="1" applyAlignment="1">
      <alignment horizontal="center" vertical="center"/>
    </xf>
    <xf numFmtId="0" fontId="6" fillId="0" borderId="6" xfId="0" applyFont="1" applyBorder="1"/>
    <xf numFmtId="0" fontId="6" fillId="0" borderId="5" xfId="0" applyFont="1" applyBorder="1"/>
    <xf numFmtId="164" fontId="41" fillId="0" borderId="0" xfId="0" applyNumberFormat="1" applyFont="1" applyAlignment="1">
      <alignment horizontal="center" vertical="center" wrapText="1"/>
    </xf>
    <xf numFmtId="164" fontId="42" fillId="0" borderId="0" xfId="0" applyNumberFormat="1" applyFont="1" applyAlignment="1">
      <alignment horizontal="center" vertical="center" wrapText="1"/>
    </xf>
    <xf numFmtId="164" fontId="42" fillId="0" borderId="5" xfId="0" applyNumberFormat="1" applyFont="1" applyBorder="1" applyAlignment="1">
      <alignment horizontal="center" vertical="center" wrapText="1"/>
    </xf>
    <xf numFmtId="0" fontId="40" fillId="0" borderId="1" xfId="0" applyFont="1" applyBorder="1" applyAlignment="1">
      <alignment vertical="center" wrapText="1"/>
    </xf>
    <xf numFmtId="164" fontId="41" fillId="0" borderId="3" xfId="0" applyNumberFormat="1" applyFont="1" applyBorder="1" applyAlignment="1">
      <alignment horizontal="center" vertical="center" wrapText="1"/>
    </xf>
    <xf numFmtId="164" fontId="41" fillId="0" borderId="4" xfId="0" applyNumberFormat="1" applyFont="1" applyBorder="1" applyAlignment="1">
      <alignment horizontal="center" vertical="center" wrapText="1"/>
    </xf>
    <xf numFmtId="3" fontId="6" fillId="0" borderId="8" xfId="0" applyNumberFormat="1" applyFont="1" applyBorder="1" applyAlignment="1">
      <alignment horizontal="center" vertical="center"/>
    </xf>
    <xf numFmtId="3" fontId="6" fillId="0" borderId="5" xfId="0" applyNumberFormat="1" applyFont="1" applyBorder="1" applyAlignment="1">
      <alignment horizontal="center" vertical="center" wrapText="1"/>
    </xf>
    <xf numFmtId="0" fontId="6" fillId="0" borderId="10" xfId="0" applyFont="1" applyBorder="1" applyAlignment="1">
      <alignment vertical="center"/>
    </xf>
    <xf numFmtId="0" fontId="45" fillId="0" borderId="0" xfId="0" applyFont="1"/>
    <xf numFmtId="0" fontId="6" fillId="0" borderId="0" xfId="0" applyFont="1" applyAlignment="1">
      <alignment vertical="center" wrapText="1"/>
    </xf>
    <xf numFmtId="0" fontId="6" fillId="0" borderId="0" xfId="0" applyFont="1" applyAlignment="1">
      <alignment vertical="center"/>
    </xf>
    <xf numFmtId="3" fontId="44" fillId="0" borderId="9" xfId="0" applyNumberFormat="1" applyFont="1" applyBorder="1" applyAlignment="1">
      <alignment horizontal="center" vertical="center" wrapText="1"/>
    </xf>
    <xf numFmtId="3" fontId="44" fillId="0" borderId="13" xfId="0" applyNumberFormat="1" applyFont="1" applyBorder="1" applyAlignment="1">
      <alignment horizontal="center" vertical="center" wrapText="1"/>
    </xf>
    <xf numFmtId="3" fontId="44" fillId="0" borderId="0" xfId="0" applyNumberFormat="1" applyFont="1" applyAlignment="1">
      <alignment horizontal="center" vertical="center" wrapText="1"/>
    </xf>
    <xf numFmtId="3" fontId="44" fillId="0" borderId="5" xfId="0" applyNumberFormat="1" applyFont="1" applyBorder="1" applyAlignment="1">
      <alignment horizontal="center" vertical="center" wrapText="1"/>
    </xf>
    <xf numFmtId="0" fontId="43" fillId="0" borderId="13" xfId="0" applyFont="1" applyBorder="1" applyAlignment="1">
      <alignment vertical="center" wrapText="1"/>
    </xf>
    <xf numFmtId="0" fontId="44" fillId="0" borderId="10" xfId="0" applyFont="1" applyBorder="1" applyAlignment="1">
      <alignment vertical="center" wrapText="1"/>
    </xf>
    <xf numFmtId="164" fontId="46" fillId="0" borderId="9" xfId="0" applyNumberFormat="1" applyFont="1" applyBorder="1" applyAlignment="1">
      <alignment horizontal="center" vertical="center" wrapText="1"/>
    </xf>
    <xf numFmtId="164" fontId="46" fillId="0" borderId="13" xfId="0" applyNumberFormat="1" applyFont="1" applyBorder="1" applyAlignment="1">
      <alignment horizontal="center" vertical="center" wrapText="1"/>
    </xf>
    <xf numFmtId="0" fontId="44" fillId="0" borderId="11" xfId="0" applyFont="1" applyBorder="1" applyAlignment="1">
      <alignment vertical="center" wrapText="1"/>
    </xf>
    <xf numFmtId="164" fontId="46" fillId="0" borderId="0" xfId="0" applyNumberFormat="1" applyFont="1" applyAlignment="1">
      <alignment horizontal="center" vertical="center" wrapText="1"/>
    </xf>
    <xf numFmtId="164" fontId="46" fillId="0" borderId="5" xfId="0" applyNumberFormat="1" applyFont="1" applyBorder="1" applyAlignment="1">
      <alignment horizontal="center" vertical="center" wrapText="1"/>
    </xf>
    <xf numFmtId="0" fontId="44" fillId="0" borderId="11" xfId="0" applyFont="1" applyBorder="1" applyAlignment="1">
      <alignment vertical="center"/>
    </xf>
    <xf numFmtId="0" fontId="43" fillId="0" borderId="0" xfId="0" applyFont="1"/>
    <xf numFmtId="0" fontId="48" fillId="0" borderId="0" xfId="0" applyFont="1"/>
    <xf numFmtId="0" fontId="43" fillId="0" borderId="0" xfId="4" applyFont="1"/>
    <xf numFmtId="167" fontId="49" fillId="0" borderId="0" xfId="2" applyNumberFormat="1" applyFont="1" applyFill="1" applyBorder="1"/>
    <xf numFmtId="0" fontId="50" fillId="0" borderId="0" xfId="4" applyFont="1"/>
    <xf numFmtId="167" fontId="50" fillId="0" borderId="0" xfId="2" applyNumberFormat="1" applyFont="1" applyFill="1" applyBorder="1"/>
    <xf numFmtId="0" fontId="50" fillId="0" borderId="0" xfId="0" applyFont="1"/>
    <xf numFmtId="0" fontId="44" fillId="0" borderId="0" xfId="0" applyFont="1"/>
    <xf numFmtId="0" fontId="44" fillId="0" borderId="0" xfId="4" applyFont="1"/>
    <xf numFmtId="164" fontId="49" fillId="0" borderId="0" xfId="3" applyNumberFormat="1" applyFont="1" applyFill="1" applyBorder="1"/>
    <xf numFmtId="164" fontId="50" fillId="0" borderId="0" xfId="3" applyNumberFormat="1" applyFont="1" applyFill="1" applyBorder="1"/>
    <xf numFmtId="0" fontId="44" fillId="0" borderId="10" xfId="0" applyFont="1" applyBorder="1" applyAlignment="1">
      <alignment horizontal="left" vertical="center" wrapText="1"/>
    </xf>
    <xf numFmtId="3" fontId="44" fillId="0" borderId="9" xfId="0" applyNumberFormat="1" applyFont="1" applyBorder="1" applyAlignment="1">
      <alignment horizontal="center" vertical="center"/>
    </xf>
    <xf numFmtId="3" fontId="44" fillId="0" borderId="0" xfId="0" applyNumberFormat="1" applyFont="1" applyAlignment="1">
      <alignment horizontal="center" vertical="center"/>
    </xf>
    <xf numFmtId="3" fontId="44" fillId="0" borderId="6" xfId="0" applyNumberFormat="1" applyFont="1" applyBorder="1" applyAlignment="1">
      <alignment horizontal="center" vertical="center" wrapText="1"/>
    </xf>
    <xf numFmtId="3" fontId="44" fillId="0" borderId="6" xfId="0" applyNumberFormat="1" applyFont="1" applyBorder="1" applyAlignment="1">
      <alignment horizontal="center" vertical="center"/>
    </xf>
    <xf numFmtId="3" fontId="44" fillId="0" borderId="7" xfId="0" applyNumberFormat="1" applyFont="1" applyBorder="1" applyAlignment="1">
      <alignment horizontal="center" vertical="center" wrapText="1"/>
    </xf>
    <xf numFmtId="0" fontId="43" fillId="0" borderId="10" xfId="0" applyFont="1" applyBorder="1" applyAlignment="1">
      <alignment vertical="center" wrapText="1"/>
    </xf>
    <xf numFmtId="3" fontId="40" fillId="0" borderId="9" xfId="0" applyNumberFormat="1" applyFont="1" applyBorder="1" applyAlignment="1">
      <alignment horizontal="center" vertical="center" wrapText="1"/>
    </xf>
    <xf numFmtId="3" fontId="40" fillId="0" borderId="9" xfId="0" applyNumberFormat="1" applyFont="1" applyBorder="1" applyAlignment="1">
      <alignment horizontal="center" vertical="center"/>
    </xf>
    <xf numFmtId="3" fontId="40" fillId="0" borderId="13" xfId="0" applyNumberFormat="1" applyFont="1" applyBorder="1" applyAlignment="1">
      <alignment horizontal="center" vertical="center" wrapText="1"/>
    </xf>
    <xf numFmtId="0" fontId="43" fillId="0" borderId="1"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horizontal="center" vertical="center" wrapText="1"/>
    </xf>
    <xf numFmtId="164" fontId="42" fillId="0" borderId="6" xfId="0" applyNumberFormat="1" applyFont="1" applyBorder="1" applyAlignment="1">
      <alignment horizontal="center" vertical="center"/>
    </xf>
    <xf numFmtId="0" fontId="40" fillId="0" borderId="4" xfId="0" applyFont="1" applyBorder="1" applyAlignment="1">
      <alignment vertical="center" wrapText="1"/>
    </xf>
    <xf numFmtId="0" fontId="6" fillId="0" borderId="13" xfId="0" applyFont="1" applyBorder="1" applyAlignment="1">
      <alignment vertical="center" wrapText="1"/>
    </xf>
    <xf numFmtId="3" fontId="6" fillId="0" borderId="5" xfId="0" applyNumberFormat="1" applyFont="1" applyBorder="1" applyAlignment="1">
      <alignment horizontal="center" vertical="center"/>
    </xf>
    <xf numFmtId="3" fontId="6" fillId="0" borderId="6" xfId="0" applyNumberFormat="1" applyFont="1" applyBorder="1" applyAlignment="1">
      <alignment horizontal="center" vertical="center"/>
    </xf>
    <xf numFmtId="164" fontId="42" fillId="0" borderId="5" xfId="0" applyNumberFormat="1" applyFont="1" applyBorder="1" applyAlignment="1">
      <alignment horizontal="center" vertical="center"/>
    </xf>
    <xf numFmtId="0" fontId="6" fillId="0" borderId="12" xfId="0" applyFont="1" applyBorder="1" applyAlignment="1">
      <alignment vertical="center" wrapText="1"/>
    </xf>
    <xf numFmtId="164" fontId="6" fillId="0" borderId="0" xfId="3" applyNumberFormat="1" applyFont="1"/>
    <xf numFmtId="0" fontId="6" fillId="0" borderId="7" xfId="0" applyFont="1" applyBorder="1" applyAlignment="1">
      <alignment vertical="center"/>
    </xf>
    <xf numFmtId="0" fontId="6" fillId="0" borderId="6" xfId="0" applyFont="1" applyBorder="1" applyAlignment="1">
      <alignment horizontal="center" vertical="center"/>
    </xf>
    <xf numFmtId="0" fontId="40" fillId="0" borderId="7" xfId="0" applyFont="1" applyBorder="1" applyAlignment="1">
      <alignment vertical="center"/>
    </xf>
    <xf numFmtId="3" fontId="40" fillId="0" borderId="6" xfId="0" applyNumberFormat="1" applyFont="1" applyBorder="1" applyAlignment="1">
      <alignment horizontal="center" vertical="center"/>
    </xf>
    <xf numFmtId="0" fontId="6" fillId="0" borderId="14" xfId="0" applyFont="1" applyBorder="1" applyAlignment="1">
      <alignment horizontal="center" vertical="center" wrapText="1"/>
    </xf>
    <xf numFmtId="10" fontId="6" fillId="0" borderId="0" xfId="3" applyNumberFormat="1" applyFont="1"/>
    <xf numFmtId="3" fontId="50" fillId="0" borderId="0" xfId="0" applyNumberFormat="1" applyFont="1"/>
    <xf numFmtId="3" fontId="49" fillId="0" borderId="0" xfId="0" applyNumberFormat="1" applyFont="1"/>
    <xf numFmtId="0" fontId="45" fillId="0" borderId="0" xfId="0" applyFont="1" applyAlignment="1">
      <alignment vertical="center"/>
    </xf>
    <xf numFmtId="0" fontId="42" fillId="0" borderId="0" xfId="0" applyFont="1"/>
    <xf numFmtId="6" fontId="6" fillId="0" borderId="0" xfId="0" applyNumberFormat="1" applyFont="1"/>
    <xf numFmtId="6" fontId="44" fillId="0" borderId="9" xfId="0" applyNumberFormat="1" applyFont="1" applyBorder="1" applyAlignment="1">
      <alignment horizontal="center" vertical="center"/>
    </xf>
    <xf numFmtId="6" fontId="44" fillId="0" borderId="6" xfId="0" applyNumberFormat="1" applyFont="1" applyBorder="1" applyAlignment="1">
      <alignment horizontal="center" vertical="center"/>
    </xf>
    <xf numFmtId="0" fontId="44" fillId="0" borderId="8" xfId="0" applyFont="1" applyBorder="1" applyAlignment="1">
      <alignment vertical="center" wrapText="1"/>
    </xf>
    <xf numFmtId="0" fontId="53" fillId="0" borderId="0" xfId="0" applyFont="1" applyAlignment="1">
      <alignment horizontal="left"/>
    </xf>
    <xf numFmtId="0" fontId="51" fillId="0" borderId="0" xfId="0" applyFont="1"/>
    <xf numFmtId="0" fontId="52" fillId="0" borderId="0" xfId="1" applyFont="1" applyBorder="1" applyAlignment="1">
      <alignment vertical="center"/>
    </xf>
    <xf numFmtId="0" fontId="51" fillId="0" borderId="0" xfId="0" applyFont="1" applyAlignment="1">
      <alignment vertical="center"/>
    </xf>
    <xf numFmtId="0" fontId="54" fillId="0" borderId="0" xfId="0" applyFont="1" applyAlignment="1">
      <alignment vertical="center"/>
    </xf>
    <xf numFmtId="0" fontId="6" fillId="0" borderId="0" xfId="0" applyFont="1" applyAlignment="1">
      <alignment horizontal="center" vertical="center" textRotation="90" wrapText="1"/>
    </xf>
    <xf numFmtId="0" fontId="43" fillId="0" borderId="0" xfId="0" applyFont="1" applyAlignment="1">
      <alignment vertical="center" wrapText="1"/>
    </xf>
    <xf numFmtId="0" fontId="40" fillId="0" borderId="0" xfId="0" applyFont="1" applyAlignment="1">
      <alignment vertical="center" wrapText="1"/>
    </xf>
    <xf numFmtId="3" fontId="6" fillId="0" borderId="0" xfId="0" applyNumberFormat="1" applyFont="1"/>
    <xf numFmtId="165" fontId="6" fillId="0" borderId="0" xfId="0" applyNumberFormat="1" applyFont="1"/>
    <xf numFmtId="3" fontId="6" fillId="0" borderId="13" xfId="0" applyNumberFormat="1" applyFont="1" applyBorder="1" applyAlignment="1">
      <alignment horizontal="center" vertical="center" wrapText="1"/>
    </xf>
    <xf numFmtId="170" fontId="6" fillId="0" borderId="0" xfId="3" applyNumberFormat="1" applyFont="1"/>
    <xf numFmtId="6" fontId="44" fillId="0" borderId="5" xfId="0" applyNumberFormat="1" applyFont="1" applyBorder="1" applyAlignment="1">
      <alignment horizontal="center" vertical="center" wrapText="1"/>
    </xf>
    <xf numFmtId="3" fontId="6" fillId="0" borderId="15" xfId="0" applyNumberFormat="1" applyFont="1" applyBorder="1" applyAlignment="1">
      <alignment horizontal="center" vertical="center"/>
    </xf>
    <xf numFmtId="164" fontId="42" fillId="0" borderId="9" xfId="0" applyNumberFormat="1" applyFont="1" applyBorder="1" applyAlignment="1">
      <alignment horizontal="center" vertical="center"/>
    </xf>
    <xf numFmtId="164" fontId="42" fillId="0" borderId="9" xfId="0" applyNumberFormat="1" applyFont="1" applyBorder="1" applyAlignment="1">
      <alignment horizontal="center" vertical="center" wrapText="1"/>
    </xf>
    <xf numFmtId="166" fontId="44" fillId="0" borderId="2" xfId="0" applyNumberFormat="1" applyFont="1" applyBorder="1" applyAlignment="1">
      <alignment horizontal="center" vertical="center"/>
    </xf>
    <xf numFmtId="166" fontId="44" fillId="0" borderId="3" xfId="0" applyNumberFormat="1" applyFont="1" applyBorder="1" applyAlignment="1">
      <alignment horizontal="center" vertical="center"/>
    </xf>
    <xf numFmtId="166" fontId="44" fillId="0" borderId="3" xfId="0" applyNumberFormat="1" applyFont="1" applyBorder="1" applyAlignment="1">
      <alignment horizontal="center" vertical="center" wrapText="1"/>
    </xf>
    <xf numFmtId="164" fontId="41" fillId="0" borderId="4" xfId="0" applyNumberFormat="1" applyFont="1" applyBorder="1" applyAlignment="1">
      <alignment horizontal="center" vertical="center"/>
    </xf>
    <xf numFmtId="164" fontId="41" fillId="0" borderId="2" xfId="0" applyNumberFormat="1" applyFont="1" applyBorder="1" applyAlignment="1">
      <alignment horizontal="center" vertical="center"/>
    </xf>
    <xf numFmtId="0" fontId="55" fillId="0" borderId="0" xfId="0" applyFont="1"/>
    <xf numFmtId="0" fontId="57" fillId="0" borderId="0" xfId="0" applyFont="1"/>
    <xf numFmtId="2" fontId="6" fillId="0" borderId="0" xfId="0" applyNumberFormat="1" applyFont="1"/>
    <xf numFmtId="3" fontId="56" fillId="0" borderId="0" xfId="0" applyNumberFormat="1" applyFont="1" applyAlignment="1">
      <alignment horizontal="center" vertical="center"/>
    </xf>
    <xf numFmtId="164" fontId="44" fillId="0" borderId="0" xfId="3" applyNumberFormat="1" applyFont="1"/>
    <xf numFmtId="0" fontId="58" fillId="0" borderId="0" xfId="0" applyFont="1" applyAlignment="1">
      <alignment vertical="center"/>
    </xf>
    <xf numFmtId="6" fontId="44" fillId="0" borderId="9" xfId="0" applyNumberFormat="1" applyFont="1" applyBorder="1" applyAlignment="1">
      <alignment horizontal="center" vertical="center" wrapText="1"/>
    </xf>
    <xf numFmtId="6" fontId="44" fillId="0" borderId="13" xfId="0" applyNumberFormat="1" applyFont="1" applyBorder="1" applyAlignment="1">
      <alignment horizontal="center" vertical="center" wrapText="1"/>
    </xf>
    <xf numFmtId="6" fontId="44" fillId="0" borderId="6" xfId="0" applyNumberFormat="1" applyFont="1" applyBorder="1" applyAlignment="1">
      <alignment horizontal="center" vertical="center" wrapText="1"/>
    </xf>
    <xf numFmtId="6" fontId="44" fillId="0" borderId="7" xfId="0" applyNumberFormat="1" applyFont="1" applyBorder="1" applyAlignment="1">
      <alignment horizontal="center" vertical="center" wrapText="1"/>
    </xf>
    <xf numFmtId="0" fontId="44" fillId="0" borderId="9" xfId="0" applyFont="1" applyBorder="1" applyAlignment="1">
      <alignment vertical="center" wrapText="1"/>
    </xf>
    <xf numFmtId="0" fontId="44" fillId="0" borderId="0" xfId="0" applyFont="1" applyAlignment="1">
      <alignment vertical="center"/>
    </xf>
    <xf numFmtId="0" fontId="44" fillId="0" borderId="6" xfId="0" applyFont="1" applyBorder="1" applyAlignment="1">
      <alignment vertical="center"/>
    </xf>
    <xf numFmtId="0" fontId="44" fillId="0" borderId="15" xfId="0" applyFont="1" applyBorder="1" applyAlignment="1">
      <alignment vertical="center" wrapText="1"/>
    </xf>
    <xf numFmtId="0" fontId="44" fillId="0" borderId="8" xfId="0" applyFont="1" applyBorder="1" applyAlignment="1">
      <alignment vertical="center"/>
    </xf>
    <xf numFmtId="0" fontId="44" fillId="0" borderId="14" xfId="0" applyFont="1" applyBorder="1" applyAlignment="1">
      <alignment vertical="center"/>
    </xf>
    <xf numFmtId="6" fontId="43" fillId="0" borderId="0" xfId="0" applyNumberFormat="1" applyFont="1" applyAlignment="1">
      <alignment horizontal="center" vertical="center" wrapText="1"/>
    </xf>
    <xf numFmtId="6" fontId="43" fillId="0" borderId="5" xfId="0" applyNumberFormat="1" applyFont="1" applyBorder="1" applyAlignment="1">
      <alignment horizontal="center" vertical="center" wrapText="1"/>
    </xf>
    <xf numFmtId="164" fontId="46" fillId="0" borderId="6" xfId="0" applyNumberFormat="1" applyFont="1" applyBorder="1" applyAlignment="1">
      <alignment horizontal="center" vertical="center" wrapText="1"/>
    </xf>
    <xf numFmtId="164" fontId="46" fillId="0" borderId="7" xfId="0" applyNumberFormat="1" applyFont="1" applyBorder="1" applyAlignment="1">
      <alignment horizontal="center" vertical="center" wrapText="1"/>
    </xf>
    <xf numFmtId="0" fontId="40" fillId="33" borderId="9" xfId="0" applyFont="1" applyFill="1" applyBorder="1" applyAlignment="1">
      <alignment horizontal="center" vertical="center"/>
    </xf>
    <xf numFmtId="0" fontId="40" fillId="33" borderId="9" xfId="0" applyFont="1" applyFill="1" applyBorder="1" applyAlignment="1">
      <alignment horizontal="center" vertical="center" wrapText="1"/>
    </xf>
    <xf numFmtId="0" fontId="40" fillId="33" borderId="13" xfId="0" applyFont="1" applyFill="1" applyBorder="1" applyAlignment="1">
      <alignment horizontal="center" vertical="center" wrapText="1"/>
    </xf>
    <xf numFmtId="0" fontId="40" fillId="33" borderId="2" xfId="0" applyFont="1" applyFill="1" applyBorder="1" applyAlignment="1">
      <alignment vertical="center" wrapText="1"/>
    </xf>
    <xf numFmtId="0" fontId="40" fillId="33" borderId="3" xfId="0" applyFont="1" applyFill="1" applyBorder="1" applyAlignment="1">
      <alignment vertical="center" wrapText="1"/>
    </xf>
    <xf numFmtId="0" fontId="40" fillId="33" borderId="3" xfId="0" applyFont="1" applyFill="1" applyBorder="1" applyAlignment="1">
      <alignment horizontal="center" vertical="center"/>
    </xf>
    <xf numFmtId="0" fontId="40" fillId="33" borderId="3" xfId="0" applyFont="1" applyFill="1" applyBorder="1" applyAlignment="1">
      <alignment horizontal="center" vertical="center" wrapText="1"/>
    </xf>
    <xf numFmtId="0" fontId="40" fillId="33" borderId="4" xfId="0" applyFont="1" applyFill="1" applyBorder="1" applyAlignment="1">
      <alignment horizontal="center" vertical="center" wrapText="1"/>
    </xf>
    <xf numFmtId="0" fontId="40" fillId="33" borderId="9" xfId="0" applyFont="1" applyFill="1" applyBorder="1" applyAlignment="1">
      <alignment vertical="center" wrapText="1"/>
    </xf>
    <xf numFmtId="0" fontId="40" fillId="33" borderId="13" xfId="0" applyFont="1" applyFill="1" applyBorder="1" applyAlignment="1">
      <alignment vertical="center" wrapText="1"/>
    </xf>
    <xf numFmtId="0" fontId="40" fillId="33" borderId="4" xfId="0" applyFont="1" applyFill="1" applyBorder="1" applyAlignment="1">
      <alignment vertical="center" wrapText="1"/>
    </xf>
    <xf numFmtId="0" fontId="40" fillId="33" borderId="2" xfId="0" applyFont="1" applyFill="1" applyBorder="1" applyAlignment="1">
      <alignment horizontal="center" vertical="center" wrapText="1"/>
    </xf>
    <xf numFmtId="0" fontId="40" fillId="33" borderId="15" xfId="0" applyFont="1" applyFill="1" applyBorder="1" applyAlignment="1">
      <alignment horizontal="center" vertical="center" wrapText="1"/>
    </xf>
    <xf numFmtId="3" fontId="6" fillId="0" borderId="0" xfId="0" applyNumberFormat="1" applyFont="1" applyAlignment="1">
      <alignment horizontal="center" vertical="center"/>
    </xf>
    <xf numFmtId="3" fontId="40" fillId="0" borderId="0" xfId="0" applyNumberFormat="1" applyFont="1" applyAlignment="1">
      <alignment horizontal="center" vertical="center"/>
    </xf>
    <xf numFmtId="6" fontId="44" fillId="0" borderId="0" xfId="0" applyNumberFormat="1" applyFont="1" applyAlignment="1">
      <alignment horizontal="center" vertical="center"/>
    </xf>
    <xf numFmtId="6" fontId="44" fillId="0" borderId="0" xfId="0" applyNumberFormat="1" applyFont="1" applyAlignment="1">
      <alignment horizontal="center" vertical="center" wrapText="1"/>
    </xf>
    <xf numFmtId="3" fontId="6" fillId="0" borderId="0" xfId="0" applyNumberFormat="1" applyFont="1" applyAlignment="1">
      <alignment horizontal="center" vertical="center" wrapText="1"/>
    </xf>
    <xf numFmtId="166" fontId="44" fillId="0" borderId="4" xfId="0" applyNumberFormat="1" applyFont="1" applyBorder="1" applyAlignment="1">
      <alignment horizontal="center" vertical="center" wrapText="1"/>
    </xf>
    <xf numFmtId="0" fontId="40" fillId="33" borderId="15" xfId="0" applyFont="1" applyFill="1" applyBorder="1" applyAlignment="1">
      <alignment horizontal="left" vertical="center"/>
    </xf>
    <xf numFmtId="0" fontId="40" fillId="0" borderId="1" xfId="0" applyFont="1" applyBorder="1" applyAlignment="1">
      <alignment vertical="center"/>
    </xf>
    <xf numFmtId="3" fontId="6" fillId="0" borderId="9" xfId="0" applyNumberFormat="1" applyFont="1" applyBorder="1" applyAlignment="1">
      <alignment horizontal="center" vertical="center"/>
    </xf>
    <xf numFmtId="3" fontId="6" fillId="0" borderId="13" xfId="0" applyNumberFormat="1" applyFont="1" applyBorder="1" applyAlignment="1">
      <alignment horizontal="center" vertical="center"/>
    </xf>
    <xf numFmtId="3" fontId="40" fillId="0" borderId="6" xfId="0" applyNumberFormat="1" applyFont="1" applyBorder="1" applyAlignment="1">
      <alignment horizontal="center" vertical="center" wrapText="1"/>
    </xf>
    <xf numFmtId="3" fontId="40" fillId="0" borderId="7"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0" fontId="6" fillId="0" borderId="6" xfId="0" applyFont="1" applyBorder="1" applyAlignment="1">
      <alignment horizontal="center" vertical="center" wrapText="1"/>
    </xf>
    <xf numFmtId="3" fontId="6" fillId="0" borderId="6" xfId="0" applyNumberFormat="1" applyFont="1" applyBorder="1" applyAlignment="1">
      <alignment horizontal="center" vertical="center" wrapText="1"/>
    </xf>
    <xf numFmtId="3" fontId="6" fillId="0" borderId="7" xfId="0" applyNumberFormat="1" applyFont="1" applyBorder="1" applyAlignment="1">
      <alignment horizontal="center" vertical="center" wrapText="1"/>
    </xf>
    <xf numFmtId="3" fontId="6" fillId="0" borderId="7" xfId="0" applyNumberFormat="1" applyFont="1" applyBorder="1" applyAlignment="1">
      <alignment horizontal="center" vertical="center"/>
    </xf>
    <xf numFmtId="3" fontId="40" fillId="0" borderId="0" xfId="0" applyNumberFormat="1" applyFont="1" applyAlignment="1">
      <alignment horizontal="center" vertical="center" wrapText="1"/>
    </xf>
    <xf numFmtId="3" fontId="40" fillId="0" borderId="5" xfId="0" applyNumberFormat="1" applyFont="1" applyBorder="1" applyAlignment="1">
      <alignment horizontal="center" vertical="center" wrapText="1"/>
    </xf>
    <xf numFmtId="164" fontId="42" fillId="0" borderId="13" xfId="0" applyNumberFormat="1" applyFont="1" applyBorder="1" applyAlignment="1">
      <alignment horizontal="center" vertical="center"/>
    </xf>
    <xf numFmtId="164" fontId="42" fillId="0" borderId="6" xfId="0" applyNumberFormat="1" applyFont="1" applyBorder="1" applyAlignment="1">
      <alignment horizontal="center" vertical="center" wrapText="1"/>
    </xf>
    <xf numFmtId="164" fontId="42" fillId="0" borderId="7" xfId="0" applyNumberFormat="1" applyFont="1" applyBorder="1" applyAlignment="1">
      <alignment horizontal="center" vertical="center"/>
    </xf>
    <xf numFmtId="0" fontId="6" fillId="0" borderId="0" xfId="0" applyFont="1" applyAlignment="1">
      <alignment horizontal="left"/>
    </xf>
    <xf numFmtId="0" fontId="59" fillId="0" borderId="0" xfId="0" applyFont="1"/>
    <xf numFmtId="0" fontId="0" fillId="0" borderId="0" xfId="0" applyAlignment="1">
      <alignment horizontal="left"/>
    </xf>
    <xf numFmtId="0" fontId="60" fillId="0" borderId="0" xfId="0" applyFont="1"/>
    <xf numFmtId="0" fontId="61" fillId="0" borderId="0" xfId="0" applyFont="1"/>
    <xf numFmtId="0" fontId="62" fillId="0" borderId="0" xfId="0" applyFont="1"/>
    <xf numFmtId="0" fontId="63" fillId="0" borderId="0" xfId="0" applyFont="1" applyAlignment="1">
      <alignment horizontal="left"/>
    </xf>
    <xf numFmtId="0" fontId="64" fillId="0" borderId="0" xfId="0" applyFont="1" applyAlignment="1">
      <alignment horizontal="left"/>
    </xf>
    <xf numFmtId="0" fontId="53" fillId="0" borderId="0" xfId="0" applyFont="1" applyAlignment="1">
      <alignment horizontal="left" vertical="center"/>
    </xf>
    <xf numFmtId="0" fontId="0" fillId="0" borderId="0" xfId="0" applyAlignment="1">
      <alignment vertical="center"/>
    </xf>
    <xf numFmtId="0" fontId="40" fillId="33" borderId="2" xfId="0" applyFont="1" applyFill="1" applyBorder="1" applyAlignment="1">
      <alignment vertical="center"/>
    </xf>
    <xf numFmtId="0" fontId="6" fillId="0" borderId="15" xfId="0" applyFont="1" applyBorder="1" applyAlignment="1">
      <alignment vertical="center" wrapText="1"/>
    </xf>
    <xf numFmtId="6" fontId="44" fillId="0" borderId="15" xfId="0" applyNumberFormat="1" applyFont="1" applyBorder="1" applyAlignment="1">
      <alignment horizontal="center" vertical="center"/>
    </xf>
    <xf numFmtId="6" fontId="44" fillId="0" borderId="13" xfId="0" applyNumberFormat="1" applyFont="1" applyBorder="1" applyAlignment="1">
      <alignment horizontal="center" vertical="center"/>
    </xf>
    <xf numFmtId="0" fontId="42" fillId="0" borderId="8" xfId="0" applyFont="1" applyBorder="1" applyAlignment="1">
      <alignment horizontal="right" vertical="center"/>
    </xf>
    <xf numFmtId="164" fontId="46" fillId="0" borderId="8" xfId="0" applyNumberFormat="1" applyFont="1" applyBorder="1" applyAlignment="1">
      <alignment horizontal="center" vertical="center"/>
    </xf>
    <xf numFmtId="164" fontId="46" fillId="0" borderId="0" xfId="0" applyNumberFormat="1" applyFont="1" applyAlignment="1">
      <alignment horizontal="center" vertical="center"/>
    </xf>
    <xf numFmtId="164" fontId="46" fillId="0" borderId="5" xfId="0" applyNumberFormat="1" applyFont="1" applyBorder="1" applyAlignment="1">
      <alignment horizontal="center" vertical="center"/>
    </xf>
    <xf numFmtId="6" fontId="44" fillId="0" borderId="8" xfId="0" applyNumberFormat="1" applyFont="1" applyBorder="1" applyAlignment="1">
      <alignment horizontal="center" vertical="center"/>
    </xf>
    <xf numFmtId="6" fontId="44" fillId="0" borderId="5" xfId="0" applyNumberFormat="1" applyFont="1" applyBorder="1" applyAlignment="1">
      <alignment horizontal="center" vertical="center"/>
    </xf>
    <xf numFmtId="0" fontId="46" fillId="0" borderId="8" xfId="0" applyFont="1" applyBorder="1" applyAlignment="1">
      <alignment horizontal="right" vertical="center"/>
    </xf>
    <xf numFmtId="0" fontId="6" fillId="0" borderId="8" xfId="0" applyFont="1" applyBorder="1" applyAlignment="1">
      <alignment vertical="center" wrapText="1"/>
    </xf>
    <xf numFmtId="165" fontId="44" fillId="0" borderId="0" xfId="2" applyNumberFormat="1" applyFont="1" applyFill="1" applyBorder="1" applyAlignment="1">
      <alignment horizontal="center" vertical="center"/>
    </xf>
    <xf numFmtId="164" fontId="46" fillId="0" borderId="8" xfId="3" applyNumberFormat="1" applyFont="1" applyBorder="1" applyAlignment="1">
      <alignment horizontal="center" vertical="center"/>
    </xf>
    <xf numFmtId="164" fontId="46" fillId="0" borderId="0" xfId="3" applyNumberFormat="1" applyFont="1" applyBorder="1" applyAlignment="1">
      <alignment horizontal="center" vertical="center"/>
    </xf>
    <xf numFmtId="164" fontId="46" fillId="0" borderId="5" xfId="3" applyNumberFormat="1" applyFont="1" applyBorder="1" applyAlignment="1">
      <alignment horizontal="center" vertical="center"/>
    </xf>
    <xf numFmtId="0" fontId="6" fillId="0" borderId="8" xfId="0" applyFont="1" applyBorder="1" applyAlignment="1">
      <alignment vertical="center"/>
    </xf>
    <xf numFmtId="0" fontId="6" fillId="0" borderId="8" xfId="0" applyFont="1" applyBorder="1" applyAlignment="1">
      <alignment horizontal="right" vertical="center"/>
    </xf>
    <xf numFmtId="0" fontId="42" fillId="0" borderId="14" xfId="0" applyFont="1" applyBorder="1" applyAlignment="1">
      <alignment horizontal="right" vertical="center"/>
    </xf>
    <xf numFmtId="164" fontId="46" fillId="0" borderId="6" xfId="0" applyNumberFormat="1" applyFont="1" applyBorder="1" applyAlignment="1">
      <alignment horizontal="center" vertical="center"/>
    </xf>
    <xf numFmtId="0" fontId="42" fillId="0" borderId="0" xfId="0" applyFont="1" applyAlignment="1">
      <alignment horizontal="right" vertical="center"/>
    </xf>
    <xf numFmtId="2" fontId="46" fillId="0" borderId="0" xfId="0" applyNumberFormat="1" applyFont="1" applyAlignment="1">
      <alignment horizontal="center" vertical="center"/>
    </xf>
    <xf numFmtId="0" fontId="6" fillId="0" borderId="0" xfId="0" applyFont="1" applyAlignment="1">
      <alignment horizontal="center" vertical="center"/>
    </xf>
    <xf numFmtId="3" fontId="40" fillId="0" borderId="5" xfId="0" applyNumberFormat="1" applyFont="1" applyBorder="1" applyAlignment="1">
      <alignment horizontal="center" vertical="center"/>
    </xf>
    <xf numFmtId="3" fontId="6" fillId="0" borderId="26" xfId="0" applyNumberFormat="1" applyFont="1" applyBorder="1" applyAlignment="1">
      <alignment horizontal="center" vertical="center"/>
    </xf>
    <xf numFmtId="3" fontId="6" fillId="0" borderId="27" xfId="0" applyNumberFormat="1" applyFont="1" applyBorder="1" applyAlignment="1">
      <alignment horizontal="center" vertical="center"/>
    </xf>
    <xf numFmtId="3" fontId="6" fillId="0" borderId="28" xfId="0" applyNumberFormat="1" applyFont="1" applyBorder="1" applyAlignment="1">
      <alignment horizontal="center" vertical="center"/>
    </xf>
    <xf numFmtId="3" fontId="40" fillId="0" borderId="27" xfId="0" applyNumberFormat="1" applyFont="1" applyBorder="1" applyAlignment="1">
      <alignment horizontal="center" vertical="center"/>
    </xf>
    <xf numFmtId="164" fontId="42" fillId="0" borderId="26" xfId="0" applyNumberFormat="1" applyFont="1" applyBorder="1" applyAlignment="1">
      <alignment horizontal="center" vertical="center"/>
    </xf>
    <xf numFmtId="164" fontId="42" fillId="0" borderId="27" xfId="0" applyNumberFormat="1" applyFont="1" applyBorder="1" applyAlignment="1">
      <alignment horizontal="center" vertical="center"/>
    </xf>
    <xf numFmtId="164" fontId="42" fillId="0" borderId="28" xfId="0" applyNumberFormat="1" applyFont="1" applyBorder="1" applyAlignment="1">
      <alignment horizontal="center" vertical="center"/>
    </xf>
    <xf numFmtId="164" fontId="41" fillId="0" borderId="25" xfId="0" applyNumberFormat="1" applyFont="1" applyBorder="1" applyAlignment="1">
      <alignment horizontal="center" vertical="center"/>
    </xf>
    <xf numFmtId="0" fontId="54" fillId="0" borderId="6" xfId="0" applyFont="1" applyBorder="1" applyAlignment="1">
      <alignment vertical="center"/>
    </xf>
    <xf numFmtId="0" fontId="6" fillId="0" borderId="15" xfId="0" applyFont="1" applyBorder="1" applyAlignment="1">
      <alignment vertical="center"/>
    </xf>
    <xf numFmtId="0" fontId="6" fillId="0" borderId="5" xfId="0" applyFont="1" applyBorder="1" applyAlignment="1">
      <alignment horizontal="center" vertical="center" wrapText="1"/>
    </xf>
    <xf numFmtId="0" fontId="42" fillId="0" borderId="0" xfId="0" applyFont="1" applyAlignment="1">
      <alignment vertical="center" wrapText="1"/>
    </xf>
    <xf numFmtId="0" fontId="40" fillId="0" borderId="3" xfId="0" applyFont="1" applyBorder="1" applyAlignment="1">
      <alignment vertical="center" wrapText="1"/>
    </xf>
    <xf numFmtId="3" fontId="40" fillId="0" borderId="2" xfId="0" applyNumberFormat="1" applyFont="1" applyBorder="1" applyAlignment="1">
      <alignment horizontal="center" vertical="center"/>
    </xf>
    <xf numFmtId="3" fontId="40" fillId="0" borderId="3" xfId="0" applyNumberFormat="1" applyFont="1" applyBorder="1" applyAlignment="1">
      <alignment horizontal="center" vertical="center"/>
    </xf>
    <xf numFmtId="3" fontId="40" fillId="0" borderId="3" xfId="0" applyNumberFormat="1" applyFont="1" applyBorder="1" applyAlignment="1">
      <alignment horizontal="center" vertical="center" wrapText="1"/>
    </xf>
    <xf numFmtId="3" fontId="40" fillId="0" borderId="4" xfId="0" applyNumberFormat="1" applyFont="1" applyBorder="1" applyAlignment="1">
      <alignment horizontal="center" vertical="center" wrapText="1"/>
    </xf>
    <xf numFmtId="164" fontId="42" fillId="0" borderId="13" xfId="0" applyNumberFormat="1" applyFont="1" applyBorder="1" applyAlignment="1">
      <alignment horizontal="center" vertical="center" wrapText="1"/>
    </xf>
    <xf numFmtId="164" fontId="41" fillId="0" borderId="6" xfId="0" applyNumberFormat="1" applyFont="1" applyBorder="1" applyAlignment="1">
      <alignment horizontal="center" vertical="center"/>
    </xf>
    <xf numFmtId="0" fontId="65" fillId="0" borderId="0" xfId="0" applyFont="1" applyAlignment="1">
      <alignment vertical="center"/>
    </xf>
    <xf numFmtId="0" fontId="66" fillId="0" borderId="0" xfId="0" applyFont="1" applyAlignment="1">
      <alignment vertical="center"/>
    </xf>
    <xf numFmtId="0" fontId="40" fillId="33" borderId="3" xfId="0" applyFont="1" applyFill="1" applyBorder="1" applyAlignment="1">
      <alignment vertical="center"/>
    </xf>
    <xf numFmtId="0" fontId="43" fillId="33" borderId="3" xfId="0" applyFont="1" applyFill="1" applyBorder="1" applyAlignment="1">
      <alignment horizontal="center" vertical="center" wrapText="1"/>
    </xf>
    <xf numFmtId="0" fontId="43" fillId="33" borderId="3" xfId="0" applyFont="1" applyFill="1" applyBorder="1" applyAlignment="1">
      <alignment horizontal="center" vertical="center"/>
    </xf>
    <xf numFmtId="0" fontId="43" fillId="33" borderId="4" xfId="0" applyFont="1" applyFill="1" applyBorder="1" applyAlignment="1">
      <alignment horizontal="center" vertical="center" wrapText="1"/>
    </xf>
    <xf numFmtId="0" fontId="6" fillId="0" borderId="11" xfId="0" applyFont="1" applyBorder="1" applyAlignment="1">
      <alignment vertical="center" wrapText="1"/>
    </xf>
    <xf numFmtId="3" fontId="40" fillId="0" borderId="4" xfId="0" applyNumberFormat="1" applyFont="1" applyBorder="1" applyAlignment="1">
      <alignment horizontal="center" vertical="center"/>
    </xf>
    <xf numFmtId="164" fontId="44" fillId="0" borderId="15" xfId="0" applyNumberFormat="1" applyFont="1" applyBorder="1" applyAlignment="1">
      <alignment horizontal="left" vertical="center"/>
    </xf>
    <xf numFmtId="164" fontId="46" fillId="0" borderId="15" xfId="0" applyNumberFormat="1" applyFont="1" applyBorder="1" applyAlignment="1">
      <alignment horizontal="center" vertical="center"/>
    </xf>
    <xf numFmtId="164" fontId="46" fillId="0" borderId="9"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4" fillId="0" borderId="8" xfId="0" applyNumberFormat="1" applyFont="1" applyBorder="1" applyAlignment="1">
      <alignment horizontal="left" vertical="center"/>
    </xf>
    <xf numFmtId="0" fontId="40" fillId="0" borderId="2" xfId="0" applyFont="1" applyBorder="1" applyAlignment="1">
      <alignment vertical="center" wrapText="1"/>
    </xf>
    <xf numFmtId="164" fontId="47" fillId="0" borderId="2" xfId="0" applyNumberFormat="1" applyFont="1" applyBorder="1" applyAlignment="1">
      <alignment horizontal="center" vertical="center"/>
    </xf>
    <xf numFmtId="164" fontId="47" fillId="0" borderId="3" xfId="0" applyNumberFormat="1" applyFont="1" applyBorder="1" applyAlignment="1">
      <alignment horizontal="center" vertical="center"/>
    </xf>
    <xf numFmtId="164" fontId="47" fillId="0" borderId="4" xfId="0" applyNumberFormat="1" applyFont="1" applyBorder="1" applyAlignment="1">
      <alignment horizontal="center" vertical="center"/>
    </xf>
    <xf numFmtId="164" fontId="44" fillId="0" borderId="0" xfId="0" applyNumberFormat="1" applyFont="1" applyAlignment="1">
      <alignment horizontal="left" vertical="center"/>
    </xf>
    <xf numFmtId="0" fontId="6" fillId="0" borderId="11" xfId="0" applyFont="1" applyBorder="1" applyAlignment="1">
      <alignment vertical="center"/>
    </xf>
    <xf numFmtId="165" fontId="6" fillId="0" borderId="15" xfId="0" applyNumberFormat="1" applyFont="1" applyBorder="1" applyAlignment="1">
      <alignment horizontal="center" vertical="center"/>
    </xf>
    <xf numFmtId="165" fontId="6" fillId="0" borderId="9" xfId="0" applyNumberFormat="1" applyFont="1" applyBorder="1" applyAlignment="1">
      <alignment horizontal="center" vertical="center"/>
    </xf>
    <xf numFmtId="165" fontId="6" fillId="0" borderId="13" xfId="0" applyNumberFormat="1" applyFont="1" applyBorder="1" applyAlignment="1">
      <alignment horizontal="center" vertical="center"/>
    </xf>
    <xf numFmtId="165" fontId="6" fillId="0" borderId="8" xfId="0" applyNumberFormat="1" applyFont="1" applyBorder="1" applyAlignment="1">
      <alignment horizontal="center" vertical="center"/>
    </xf>
    <xf numFmtId="165" fontId="6" fillId="0" borderId="0" xfId="0" applyNumberFormat="1" applyFont="1" applyAlignment="1">
      <alignment horizontal="center" vertical="center"/>
    </xf>
    <xf numFmtId="165" fontId="6" fillId="0" borderId="5" xfId="0" applyNumberFormat="1" applyFont="1" applyBorder="1" applyAlignment="1">
      <alignment horizontal="center" vertical="center"/>
    </xf>
    <xf numFmtId="165" fontId="6" fillId="0" borderId="14" xfId="0" applyNumberFormat="1" applyFont="1" applyBorder="1" applyAlignment="1">
      <alignment horizontal="center" vertical="center"/>
    </xf>
    <xf numFmtId="165" fontId="6" fillId="0" borderId="6" xfId="0" applyNumberFormat="1" applyFont="1" applyBorder="1" applyAlignment="1">
      <alignment horizontal="center" vertical="center"/>
    </xf>
    <xf numFmtId="165" fontId="6" fillId="0" borderId="7" xfId="0" applyNumberFormat="1" applyFont="1" applyBorder="1" applyAlignment="1">
      <alignment horizontal="center" vertical="center"/>
    </xf>
    <xf numFmtId="165" fontId="40" fillId="0" borderId="2" xfId="0" applyNumberFormat="1" applyFont="1" applyBorder="1" applyAlignment="1">
      <alignment horizontal="center" vertical="center"/>
    </xf>
    <xf numFmtId="165" fontId="40" fillId="0" borderId="3" xfId="0" applyNumberFormat="1" applyFont="1" applyBorder="1" applyAlignment="1">
      <alignment horizontal="center" vertical="center"/>
    </xf>
    <xf numFmtId="165" fontId="40" fillId="0" borderId="4" xfId="0" applyNumberFormat="1" applyFont="1" applyBorder="1" applyAlignment="1">
      <alignment horizontal="center" vertical="center"/>
    </xf>
    <xf numFmtId="165" fontId="46" fillId="0" borderId="15" xfId="0" applyNumberFormat="1" applyFont="1" applyBorder="1" applyAlignment="1">
      <alignment horizontal="center" vertical="center" wrapText="1"/>
    </xf>
    <xf numFmtId="165" fontId="46" fillId="0" borderId="8" xfId="0" applyNumberFormat="1" applyFont="1" applyBorder="1" applyAlignment="1">
      <alignment horizontal="center" vertical="center" wrapText="1"/>
    </xf>
    <xf numFmtId="165" fontId="46" fillId="0" borderId="14" xfId="0" applyNumberFormat="1" applyFont="1" applyBorder="1" applyAlignment="1">
      <alignment horizontal="center" vertical="center" wrapText="1"/>
    </xf>
    <xf numFmtId="165" fontId="47" fillId="0" borderId="2" xfId="0" applyNumberFormat="1" applyFont="1" applyBorder="1" applyAlignment="1">
      <alignment horizontal="center" vertical="center" wrapText="1"/>
    </xf>
    <xf numFmtId="165" fontId="47" fillId="0" borderId="0" xfId="0" applyNumberFormat="1" applyFont="1" applyAlignment="1">
      <alignment horizontal="center" vertical="center" wrapText="1"/>
    </xf>
    <xf numFmtId="164" fontId="47" fillId="0" borderId="0" xfId="0" applyNumberFormat="1" applyFont="1" applyAlignment="1">
      <alignment horizontal="center" vertical="center"/>
    </xf>
    <xf numFmtId="1" fontId="6" fillId="0" borderId="0" xfId="0" applyNumberFormat="1" applyFont="1"/>
    <xf numFmtId="0" fontId="40" fillId="0" borderId="15" xfId="0" applyFont="1" applyBorder="1" applyAlignment="1">
      <alignment vertical="center" wrapText="1"/>
    </xf>
    <xf numFmtId="3" fontId="40" fillId="0" borderId="13" xfId="0" applyNumberFormat="1" applyFont="1" applyBorder="1" applyAlignment="1">
      <alignment horizontal="center" vertical="center"/>
    </xf>
    <xf numFmtId="0" fontId="40" fillId="0" borderId="8" xfId="0" applyFont="1" applyBorder="1" applyAlignment="1">
      <alignment vertical="center" wrapText="1"/>
    </xf>
    <xf numFmtId="0" fontId="43" fillId="0" borderId="6" xfId="0" applyFont="1" applyBorder="1" applyAlignment="1">
      <alignment vertical="center"/>
    </xf>
    <xf numFmtId="0" fontId="40" fillId="0" borderId="11" xfId="0" applyFont="1" applyBorder="1" applyAlignment="1">
      <alignment vertical="center" wrapText="1"/>
    </xf>
    <xf numFmtId="164" fontId="41" fillId="0" borderId="9" xfId="0" applyNumberFormat="1" applyFont="1" applyBorder="1" applyAlignment="1">
      <alignment horizontal="center" vertical="center"/>
    </xf>
    <xf numFmtId="164" fontId="41" fillId="0" borderId="9" xfId="3" applyNumberFormat="1" applyFont="1" applyBorder="1" applyAlignment="1">
      <alignment horizontal="center" vertical="center"/>
    </xf>
    <xf numFmtId="164" fontId="41" fillId="0" borderId="9" xfId="0" applyNumberFormat="1" applyFont="1" applyBorder="1" applyAlignment="1">
      <alignment horizontal="center" vertical="center" wrapText="1"/>
    </xf>
    <xf numFmtId="164" fontId="41" fillId="0" borderId="13" xfId="0" applyNumberFormat="1" applyFont="1" applyBorder="1" applyAlignment="1">
      <alignment horizontal="center" vertical="center" wrapText="1"/>
    </xf>
    <xf numFmtId="164" fontId="42" fillId="0" borderId="0" xfId="3" applyNumberFormat="1" applyFont="1" applyBorder="1" applyAlignment="1">
      <alignment horizontal="center" vertical="center"/>
    </xf>
    <xf numFmtId="164" fontId="41" fillId="0" borderId="0" xfId="3" applyNumberFormat="1" applyFont="1" applyBorder="1" applyAlignment="1">
      <alignment horizontal="center" vertical="center"/>
    </xf>
    <xf numFmtId="164" fontId="41" fillId="0" borderId="5" xfId="0" applyNumberFormat="1" applyFont="1" applyBorder="1" applyAlignment="1">
      <alignment horizontal="center" vertical="center" wrapText="1"/>
    </xf>
    <xf numFmtId="164" fontId="41" fillId="0" borderId="6" xfId="0" applyNumberFormat="1" applyFont="1" applyBorder="1" applyAlignment="1">
      <alignment horizontal="center" vertical="center" wrapText="1"/>
    </xf>
    <xf numFmtId="164" fontId="41" fillId="0" borderId="7" xfId="0" applyNumberFormat="1" applyFont="1" applyBorder="1" applyAlignment="1">
      <alignment horizontal="center" vertical="center" wrapText="1"/>
    </xf>
    <xf numFmtId="164" fontId="41" fillId="0" borderId="3" xfId="3" applyNumberFormat="1" applyFont="1" applyBorder="1" applyAlignment="1">
      <alignment horizontal="center" vertical="center"/>
    </xf>
    <xf numFmtId="6" fontId="43" fillId="0" borderId="5" xfId="0" applyNumberFormat="1" applyFont="1" applyBorder="1" applyAlignment="1">
      <alignment horizontal="center" vertical="center"/>
    </xf>
    <xf numFmtId="6" fontId="43" fillId="0" borderId="3" xfId="0" applyNumberFormat="1" applyFont="1" applyBorder="1" applyAlignment="1">
      <alignment horizontal="center" vertical="center"/>
    </xf>
    <xf numFmtId="6" fontId="43" fillId="0" borderId="4" xfId="0" applyNumberFormat="1" applyFont="1" applyBorder="1" applyAlignment="1">
      <alignment horizontal="center" vertical="center"/>
    </xf>
    <xf numFmtId="6" fontId="56" fillId="0" borderId="0" xfId="0" applyNumberFormat="1" applyFont="1"/>
    <xf numFmtId="164" fontId="67" fillId="0" borderId="0" xfId="3" applyNumberFormat="1" applyFont="1"/>
    <xf numFmtId="0" fontId="40" fillId="0" borderId="10" xfId="0" applyFont="1" applyBorder="1" applyAlignment="1">
      <alignment vertical="center" wrapText="1"/>
    </xf>
    <xf numFmtId="164" fontId="41" fillId="0" borderId="9" xfId="3" applyNumberFormat="1" applyFont="1" applyBorder="1" applyAlignment="1">
      <alignment horizontal="center" vertical="center" wrapText="1"/>
    </xf>
    <xf numFmtId="164" fontId="41" fillId="0" borderId="13" xfId="3" applyNumberFormat="1" applyFont="1" applyBorder="1" applyAlignment="1">
      <alignment horizontal="center" vertical="center" wrapText="1"/>
    </xf>
    <xf numFmtId="0" fontId="40" fillId="0" borderId="5" xfId="0" applyFont="1" applyBorder="1" applyAlignment="1">
      <alignment vertical="center" wrapText="1"/>
    </xf>
    <xf numFmtId="164" fontId="42" fillId="0" borderId="0" xfId="3" applyNumberFormat="1" applyFont="1" applyBorder="1" applyAlignment="1">
      <alignment horizontal="center" vertical="center" wrapText="1"/>
    </xf>
    <xf numFmtId="164" fontId="42" fillId="0" borderId="5" xfId="3" applyNumberFormat="1" applyFont="1" applyBorder="1" applyAlignment="1">
      <alignment horizontal="center" vertical="center" wrapText="1"/>
    </xf>
    <xf numFmtId="164" fontId="41" fillId="0" borderId="5" xfId="3" applyNumberFormat="1" applyFont="1" applyBorder="1" applyAlignment="1">
      <alignment horizontal="center" vertical="center" wrapText="1"/>
    </xf>
    <xf numFmtId="164" fontId="41" fillId="0" borderId="4" xfId="3" applyNumberFormat="1" applyFont="1" applyBorder="1" applyAlignment="1">
      <alignment horizontal="center" vertical="center" wrapText="1"/>
    </xf>
    <xf numFmtId="3" fontId="44" fillId="0" borderId="0" xfId="0" applyNumberFormat="1" applyFont="1"/>
    <xf numFmtId="6" fontId="6" fillId="0" borderId="0" xfId="0" applyNumberFormat="1" applyFont="1" applyAlignment="1">
      <alignment horizontal="center" vertical="center" wrapText="1"/>
    </xf>
    <xf numFmtId="6" fontId="6" fillId="0" borderId="5" xfId="0" applyNumberFormat="1" applyFont="1" applyBorder="1" applyAlignment="1">
      <alignment horizontal="center" vertical="center" wrapText="1"/>
    </xf>
    <xf numFmtId="0" fontId="44" fillId="0" borderId="0" xfId="39" applyFont="1"/>
    <xf numFmtId="0" fontId="6" fillId="0" borderId="10" xfId="0" applyFont="1" applyBorder="1" applyAlignment="1">
      <alignment vertical="center" wrapText="1"/>
    </xf>
    <xf numFmtId="1" fontId="6" fillId="33" borderId="9" xfId="0" applyNumberFormat="1" applyFont="1" applyFill="1" applyBorder="1" applyAlignment="1">
      <alignment horizontal="center" vertical="center" wrapText="1"/>
    </xf>
    <xf numFmtId="1" fontId="6" fillId="0" borderId="9" xfId="0" applyNumberFormat="1" applyFont="1" applyBorder="1" applyAlignment="1">
      <alignment horizontal="center" vertical="center" wrapText="1"/>
    </xf>
    <xf numFmtId="1" fontId="6" fillId="0" borderId="13" xfId="0" applyNumberFormat="1" applyFont="1" applyBorder="1" applyAlignment="1">
      <alignment horizontal="center" vertical="center" wrapText="1"/>
    </xf>
    <xf numFmtId="1" fontId="6" fillId="33" borderId="0" xfId="0" applyNumberFormat="1" applyFont="1" applyFill="1" applyAlignment="1">
      <alignment horizontal="center" vertical="center" wrapText="1"/>
    </xf>
    <xf numFmtId="1" fontId="6" fillId="0" borderId="0" xfId="0" applyNumberFormat="1" applyFont="1" applyAlignment="1">
      <alignment horizontal="center" vertical="center" wrapText="1"/>
    </xf>
    <xf numFmtId="1" fontId="6" fillId="0" borderId="5" xfId="0" applyNumberFormat="1" applyFont="1" applyBorder="1" applyAlignment="1">
      <alignment horizontal="center" vertical="center" wrapText="1"/>
    </xf>
    <xf numFmtId="1" fontId="6" fillId="33" borderId="6" xfId="0" applyNumberFormat="1" applyFont="1" applyFill="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0" fontId="6" fillId="0" borderId="9" xfId="0" applyFont="1" applyBorder="1"/>
    <xf numFmtId="0" fontId="40" fillId="33" borderId="2" xfId="0" applyFont="1" applyFill="1" applyBorder="1" applyAlignment="1">
      <alignment horizontal="left" vertical="center" wrapText="1"/>
    </xf>
    <xf numFmtId="0" fontId="44" fillId="0" borderId="11" xfId="0" applyFont="1" applyBorder="1"/>
    <xf numFmtId="3" fontId="43" fillId="0" borderId="0" xfId="0" applyNumberFormat="1" applyFont="1" applyAlignment="1">
      <alignment horizontal="center" vertical="center" wrapText="1"/>
    </xf>
    <xf numFmtId="164" fontId="46" fillId="0" borderId="15" xfId="3" applyNumberFormat="1" applyFont="1" applyBorder="1" applyAlignment="1">
      <alignment horizontal="center" vertical="center"/>
    </xf>
    <xf numFmtId="164" fontId="46" fillId="0" borderId="9" xfId="3" applyNumberFormat="1" applyFont="1" applyBorder="1" applyAlignment="1">
      <alignment horizontal="center" vertical="center"/>
    </xf>
    <xf numFmtId="164" fontId="46" fillId="0" borderId="13" xfId="3" applyNumberFormat="1" applyFont="1" applyBorder="1" applyAlignment="1">
      <alignment horizontal="center" vertical="center"/>
    </xf>
    <xf numFmtId="164" fontId="46" fillId="0" borderId="0" xfId="3" applyNumberFormat="1" applyFont="1" applyAlignment="1">
      <alignment horizontal="center" vertical="center"/>
    </xf>
    <xf numFmtId="164" fontId="46" fillId="0" borderId="14" xfId="3" applyNumberFormat="1" applyFont="1" applyBorder="1" applyAlignment="1">
      <alignment horizontal="center" vertical="center"/>
    </xf>
    <xf numFmtId="164" fontId="46" fillId="0" borderId="6" xfId="3" applyNumberFormat="1" applyFont="1" applyBorder="1" applyAlignment="1">
      <alignment horizontal="center" vertical="center"/>
    </xf>
    <xf numFmtId="164" fontId="46" fillId="0" borderId="7" xfId="3" applyNumberFormat="1" applyFont="1" applyBorder="1" applyAlignment="1">
      <alignment horizontal="center" vertical="center"/>
    </xf>
    <xf numFmtId="164" fontId="47" fillId="0" borderId="0" xfId="3" applyNumberFormat="1" applyFont="1" applyBorder="1" applyAlignment="1">
      <alignment horizontal="center" vertical="center"/>
    </xf>
    <xf numFmtId="6" fontId="6" fillId="0" borderId="9" xfId="0" applyNumberFormat="1" applyFont="1" applyBorder="1" applyAlignment="1">
      <alignment horizontal="center" vertical="center" wrapText="1"/>
    </xf>
    <xf numFmtId="6" fontId="6" fillId="0" borderId="9" xfId="0" applyNumberFormat="1" applyFont="1" applyBorder="1" applyAlignment="1">
      <alignment horizontal="center" vertical="center"/>
    </xf>
    <xf numFmtId="6" fontId="6" fillId="0" borderId="13" xfId="0" applyNumberFormat="1" applyFont="1" applyBorder="1" applyAlignment="1">
      <alignment horizontal="center" vertical="center" wrapText="1"/>
    </xf>
    <xf numFmtId="0" fontId="42" fillId="0" borderId="11" xfId="0" applyFont="1" applyBorder="1" applyAlignment="1">
      <alignment horizontal="right" vertical="center" wrapText="1"/>
    </xf>
    <xf numFmtId="6" fontId="6" fillId="0" borderId="0" xfId="0" applyNumberFormat="1" applyFont="1" applyAlignment="1">
      <alignment horizontal="center" vertical="center"/>
    </xf>
    <xf numFmtId="6" fontId="40" fillId="0" borderId="9" xfId="0" applyNumberFormat="1" applyFont="1" applyBorder="1" applyAlignment="1">
      <alignment horizontal="center" vertical="center" wrapText="1"/>
    </xf>
    <xf numFmtId="6" fontId="40" fillId="0" borderId="9" xfId="0" applyNumberFormat="1" applyFont="1" applyBorder="1" applyAlignment="1">
      <alignment horizontal="center" vertical="center"/>
    </xf>
    <xf numFmtId="6" fontId="43" fillId="0" borderId="9" xfId="0" applyNumberFormat="1" applyFont="1" applyBorder="1" applyAlignment="1">
      <alignment horizontal="center" vertical="center"/>
    </xf>
    <xf numFmtId="6" fontId="43" fillId="0" borderId="13" xfId="0" applyNumberFormat="1" applyFont="1" applyBorder="1" applyAlignment="1">
      <alignment horizontal="center" vertical="center"/>
    </xf>
    <xf numFmtId="0" fontId="41" fillId="0" borderId="11" xfId="0" applyFont="1" applyBorder="1" applyAlignment="1">
      <alignment horizontal="right" vertical="center" wrapText="1"/>
    </xf>
    <xf numFmtId="164" fontId="41" fillId="0" borderId="6" xfId="3" applyNumberFormat="1" applyFont="1" applyBorder="1" applyAlignment="1">
      <alignment horizontal="center" vertical="center"/>
    </xf>
    <xf numFmtId="0" fontId="41" fillId="0" borderId="12" xfId="0" applyFont="1" applyBorder="1" applyAlignment="1">
      <alignment horizontal="right" vertical="center" wrapText="1"/>
    </xf>
    <xf numFmtId="164" fontId="47" fillId="0" borderId="6" xfId="0" applyNumberFormat="1" applyFont="1" applyBorder="1" applyAlignment="1">
      <alignment horizontal="center" vertical="center" wrapText="1"/>
    </xf>
    <xf numFmtId="0" fontId="56" fillId="0" borderId="0" xfId="0" applyFont="1" applyAlignment="1">
      <alignment horizontal="center" vertical="center" textRotation="90" wrapText="1"/>
    </xf>
    <xf numFmtId="0" fontId="48" fillId="0" borderId="0" xfId="0" applyFont="1" applyAlignment="1">
      <alignment horizontal="right" vertical="center" wrapText="1"/>
    </xf>
    <xf numFmtId="8" fontId="68" fillId="0" borderId="0" xfId="0" applyNumberFormat="1" applyFont="1" applyAlignment="1">
      <alignment horizontal="center" vertical="center"/>
    </xf>
    <xf numFmtId="0" fontId="40" fillId="33" borderId="2" xfId="0" applyFont="1" applyFill="1" applyBorder="1" applyAlignment="1">
      <alignment horizontal="center" vertical="center"/>
    </xf>
    <xf numFmtId="0" fontId="42" fillId="0" borderId="8" xfId="0" applyFont="1" applyBorder="1" applyAlignment="1">
      <alignment horizontal="left" vertical="center" indent="1"/>
    </xf>
    <xf numFmtId="6" fontId="42" fillId="0" borderId="0" xfId="0" applyNumberFormat="1" applyFont="1" applyAlignment="1">
      <alignment horizontal="center" vertical="center"/>
    </xf>
    <xf numFmtId="6" fontId="42" fillId="0" borderId="5" xfId="0" applyNumberFormat="1" applyFont="1" applyBorder="1" applyAlignment="1">
      <alignment horizontal="center" vertical="center"/>
    </xf>
    <xf numFmtId="171" fontId="43" fillId="0" borderId="0" xfId="0" applyNumberFormat="1" applyFont="1" applyAlignment="1">
      <alignment vertical="center"/>
    </xf>
    <xf numFmtId="6" fontId="42" fillId="0" borderId="5" xfId="0" applyNumberFormat="1" applyFont="1" applyBorder="1" applyAlignment="1">
      <alignment horizontal="center" vertical="center" wrapText="1"/>
    </xf>
    <xf numFmtId="0" fontId="6" fillId="0" borderId="14" xfId="0" applyFont="1" applyBorder="1" applyAlignment="1">
      <alignment vertical="center"/>
    </xf>
    <xf numFmtId="6" fontId="6" fillId="0" borderId="6" xfId="0" applyNumberFormat="1" applyFont="1" applyBorder="1" applyAlignment="1">
      <alignment horizontal="center" vertical="center"/>
    </xf>
    <xf numFmtId="6" fontId="6" fillId="0" borderId="6" xfId="0" applyNumberFormat="1" applyFont="1" applyBorder="1" applyAlignment="1">
      <alignment horizontal="center" vertical="center" wrapText="1"/>
    </xf>
    <xf numFmtId="6" fontId="6" fillId="0" borderId="7" xfId="0" applyNumberFormat="1" applyFont="1" applyBorder="1" applyAlignment="1">
      <alignment horizontal="center" vertical="center" wrapText="1"/>
    </xf>
    <xf numFmtId="6" fontId="44" fillId="0" borderId="14" xfId="0" applyNumberFormat="1" applyFont="1" applyBorder="1" applyAlignment="1">
      <alignment horizontal="center" vertical="center"/>
    </xf>
    <xf numFmtId="6" fontId="44" fillId="0" borderId="7" xfId="0" applyNumberFormat="1" applyFont="1" applyBorder="1" applyAlignment="1">
      <alignment horizontal="center" vertical="center"/>
    </xf>
    <xf numFmtId="6" fontId="40" fillId="0" borderId="2" xfId="0" applyNumberFormat="1" applyFont="1" applyBorder="1" applyAlignment="1">
      <alignment horizontal="center" vertical="center"/>
    </xf>
    <xf numFmtId="6" fontId="40" fillId="0" borderId="3" xfId="0" applyNumberFormat="1" applyFont="1" applyBorder="1" applyAlignment="1">
      <alignment horizontal="center" vertical="center"/>
    </xf>
    <xf numFmtId="0" fontId="6" fillId="0" borderId="28" xfId="0" applyFont="1" applyBorder="1" applyAlignment="1">
      <alignment horizontal="center" vertical="center"/>
    </xf>
    <xf numFmtId="3" fontId="40" fillId="0" borderId="28" xfId="0" applyNumberFormat="1" applyFont="1" applyBorder="1" applyAlignment="1">
      <alignment horizontal="center" vertical="center"/>
    </xf>
    <xf numFmtId="6" fontId="6" fillId="0" borderId="28" xfId="0" applyNumberFormat="1" applyFont="1" applyBorder="1" applyAlignment="1">
      <alignment horizontal="center" vertical="center"/>
    </xf>
    <xf numFmtId="6" fontId="44" fillId="0" borderId="27" xfId="0" applyNumberFormat="1" applyFont="1" applyBorder="1" applyAlignment="1">
      <alignment horizontal="center" vertical="center"/>
    </xf>
    <xf numFmtId="164" fontId="46" fillId="0" borderId="27" xfId="0" applyNumberFormat="1" applyFont="1" applyBorder="1" applyAlignment="1">
      <alignment horizontal="center" vertical="center"/>
    </xf>
    <xf numFmtId="3" fontId="44" fillId="0" borderId="27" xfId="0" applyNumberFormat="1" applyFont="1" applyBorder="1" applyAlignment="1">
      <alignment horizontal="center" vertical="center"/>
    </xf>
    <xf numFmtId="164" fontId="46" fillId="0" borderId="28" xfId="0" applyNumberFormat="1" applyFont="1" applyBorder="1" applyAlignment="1">
      <alignment horizontal="center" vertical="center"/>
    </xf>
    <xf numFmtId="165" fontId="6" fillId="0" borderId="26" xfId="0" applyNumberFormat="1" applyFont="1" applyBorder="1" applyAlignment="1">
      <alignment horizontal="center" vertical="center"/>
    </xf>
    <xf numFmtId="165" fontId="6" fillId="0" borderId="27" xfId="0" applyNumberFormat="1" applyFont="1" applyBorder="1" applyAlignment="1">
      <alignment horizontal="center" vertical="center"/>
    </xf>
    <xf numFmtId="165" fontId="6" fillId="0" borderId="28" xfId="0" applyNumberFormat="1" applyFont="1" applyBorder="1" applyAlignment="1">
      <alignment horizontal="center" vertical="center"/>
    </xf>
    <xf numFmtId="165" fontId="40" fillId="0" borderId="25" xfId="0" applyNumberFormat="1" applyFont="1" applyBorder="1" applyAlignment="1">
      <alignment horizontal="center" vertical="center"/>
    </xf>
    <xf numFmtId="164" fontId="46" fillId="0" borderId="26" xfId="0" applyNumberFormat="1" applyFont="1" applyBorder="1" applyAlignment="1">
      <alignment horizontal="center" vertical="center"/>
    </xf>
    <xf numFmtId="164" fontId="47" fillId="0" borderId="25" xfId="0" applyNumberFormat="1" applyFont="1" applyBorder="1" applyAlignment="1">
      <alignment horizontal="center" vertical="center"/>
    </xf>
    <xf numFmtId="3" fontId="40" fillId="0" borderId="25" xfId="0" applyNumberFormat="1" applyFont="1" applyBorder="1" applyAlignment="1">
      <alignment horizontal="center" vertical="center"/>
    </xf>
    <xf numFmtId="3" fontId="40" fillId="0" borderId="26" xfId="0" applyNumberFormat="1" applyFont="1" applyBorder="1" applyAlignment="1">
      <alignment horizontal="center" vertical="center"/>
    </xf>
    <xf numFmtId="164" fontId="41" fillId="0" borderId="26" xfId="3" applyNumberFormat="1" applyFont="1" applyBorder="1" applyAlignment="1">
      <alignment horizontal="center" vertical="center"/>
    </xf>
    <xf numFmtId="164" fontId="42" fillId="0" borderId="27" xfId="3" applyNumberFormat="1" applyFont="1" applyBorder="1" applyAlignment="1">
      <alignment horizontal="center" vertical="center"/>
    </xf>
    <xf numFmtId="164" fontId="41" fillId="0" borderId="27" xfId="3" applyNumberFormat="1" applyFont="1" applyBorder="1" applyAlignment="1">
      <alignment horizontal="center" vertical="center"/>
    </xf>
    <xf numFmtId="164" fontId="41" fillId="0" borderId="25" xfId="3" applyNumberFormat="1" applyFont="1" applyBorder="1" applyAlignment="1">
      <alignment horizontal="center" vertical="center"/>
    </xf>
    <xf numFmtId="6" fontId="43" fillId="0" borderId="26" xfId="0" applyNumberFormat="1" applyFont="1" applyBorder="1" applyAlignment="1">
      <alignment horizontal="center" vertical="center"/>
    </xf>
    <xf numFmtId="6" fontId="43" fillId="0" borderId="27" xfId="0" applyNumberFormat="1" applyFont="1" applyBorder="1" applyAlignment="1">
      <alignment horizontal="center" vertical="center"/>
    </xf>
    <xf numFmtId="6" fontId="43" fillId="0" borderId="25" xfId="0" applyNumberFormat="1" applyFont="1" applyBorder="1" applyAlignment="1">
      <alignment horizontal="center" vertical="center"/>
    </xf>
    <xf numFmtId="164" fontId="41" fillId="0" borderId="26" xfId="3" applyNumberFormat="1" applyFont="1" applyBorder="1" applyAlignment="1">
      <alignment horizontal="center" vertical="center" wrapText="1"/>
    </xf>
    <xf numFmtId="164" fontId="42" fillId="0" borderId="27" xfId="3" applyNumberFormat="1" applyFont="1" applyBorder="1" applyAlignment="1">
      <alignment horizontal="center" vertical="center" wrapText="1"/>
    </xf>
    <xf numFmtId="164" fontId="41" fillId="0" borderId="27" xfId="3" applyNumberFormat="1" applyFont="1" applyBorder="1" applyAlignment="1">
      <alignment horizontal="center" vertical="center" wrapText="1"/>
    </xf>
    <xf numFmtId="164" fontId="41" fillId="0" borderId="25" xfId="3" applyNumberFormat="1" applyFont="1" applyBorder="1" applyAlignment="1">
      <alignment horizontal="center" vertical="center" wrapText="1"/>
    </xf>
    <xf numFmtId="166" fontId="6" fillId="0" borderId="0" xfId="0" applyNumberFormat="1" applyFont="1"/>
    <xf numFmtId="6" fontId="44" fillId="0" borderId="29" xfId="0" applyNumberFormat="1" applyFont="1" applyBorder="1" applyAlignment="1">
      <alignment horizontal="center" vertical="center"/>
    </xf>
    <xf numFmtId="6" fontId="44" fillId="0" borderId="30" xfId="0" applyNumberFormat="1" applyFont="1" applyBorder="1" applyAlignment="1">
      <alignment horizontal="center" vertical="center"/>
    </xf>
    <xf numFmtId="164" fontId="46" fillId="0" borderId="31" xfId="0" applyNumberFormat="1" applyFont="1" applyBorder="1" applyAlignment="1">
      <alignment horizontal="center" vertical="center"/>
    </xf>
    <xf numFmtId="6" fontId="44" fillId="0" borderId="31" xfId="0" applyNumberFormat="1" applyFont="1" applyBorder="1" applyAlignment="1">
      <alignment horizontal="center" vertical="center"/>
    </xf>
    <xf numFmtId="165" fontId="44" fillId="0" borderId="31" xfId="0" applyNumberFormat="1" applyFont="1" applyBorder="1" applyAlignment="1">
      <alignment horizontal="center" vertical="center"/>
    </xf>
    <xf numFmtId="165" fontId="44" fillId="0" borderId="31" xfId="2" applyNumberFormat="1" applyFont="1" applyFill="1" applyBorder="1" applyAlignment="1">
      <alignment horizontal="center" vertical="center"/>
    </xf>
    <xf numFmtId="164" fontId="46" fillId="0" borderId="31" xfId="3" applyNumberFormat="1" applyFont="1" applyBorder="1" applyAlignment="1">
      <alignment horizontal="center" vertical="center"/>
    </xf>
    <xf numFmtId="3" fontId="6" fillId="0" borderId="31" xfId="0" applyNumberFormat="1" applyFont="1" applyBorder="1" applyAlignment="1">
      <alignment horizontal="center" vertical="center" wrapText="1"/>
    </xf>
    <xf numFmtId="166" fontId="44" fillId="0" borderId="0" xfId="0" applyNumberFormat="1" applyFont="1" applyAlignment="1">
      <alignment horizontal="center" vertical="center"/>
    </xf>
    <xf numFmtId="166" fontId="44" fillId="0" borderId="31" xfId="0" applyNumberFormat="1" applyFont="1" applyBorder="1" applyAlignment="1">
      <alignment horizontal="center" vertical="center"/>
    </xf>
    <xf numFmtId="6" fontId="44" fillId="0" borderId="31" xfId="0" applyNumberFormat="1" applyFont="1" applyBorder="1" applyAlignment="1">
      <alignment horizontal="center" vertical="center" wrapText="1"/>
    </xf>
    <xf numFmtId="3" fontId="6" fillId="0" borderId="31" xfId="0" applyNumberFormat="1" applyFont="1" applyBorder="1" applyAlignment="1">
      <alignment horizontal="center" vertical="center"/>
    </xf>
    <xf numFmtId="164" fontId="46" fillId="0" borderId="32" xfId="0" applyNumberFormat="1" applyFont="1" applyBorder="1" applyAlignment="1">
      <alignment horizontal="center" vertical="center"/>
    </xf>
    <xf numFmtId="164" fontId="46" fillId="0" borderId="33" xfId="0" applyNumberFormat="1" applyFont="1" applyBorder="1" applyAlignment="1">
      <alignment horizontal="center" vertical="center"/>
    </xf>
    <xf numFmtId="164" fontId="46" fillId="0" borderId="34" xfId="0" applyNumberFormat="1" applyFont="1" applyBorder="1" applyAlignment="1">
      <alignment horizontal="center" vertical="center"/>
    </xf>
    <xf numFmtId="0" fontId="0" fillId="0" borderId="1" xfId="0" applyBorder="1"/>
    <xf numFmtId="0" fontId="6" fillId="0" borderId="8" xfId="0" applyFont="1" applyBorder="1" applyAlignment="1">
      <alignment horizontal="center" vertical="center"/>
    </xf>
    <xf numFmtId="164" fontId="42" fillId="0" borderId="15" xfId="0" applyNumberFormat="1" applyFont="1" applyBorder="1" applyAlignment="1">
      <alignment horizontal="center" vertical="center"/>
    </xf>
    <xf numFmtId="164" fontId="42" fillId="0" borderId="8" xfId="0" applyNumberFormat="1" applyFont="1" applyBorder="1" applyAlignment="1">
      <alignment horizontal="center" vertical="center"/>
    </xf>
    <xf numFmtId="164" fontId="42" fillId="0" borderId="14" xfId="0" applyNumberFormat="1" applyFont="1" applyBorder="1" applyAlignment="1">
      <alignment horizontal="center" vertical="center"/>
    </xf>
    <xf numFmtId="164" fontId="41" fillId="0" borderId="14" xfId="0" applyNumberFormat="1" applyFont="1" applyBorder="1" applyAlignment="1">
      <alignment horizontal="center" vertical="center"/>
    </xf>
    <xf numFmtId="0" fontId="1" fillId="0" borderId="0" xfId="1"/>
    <xf numFmtId="0" fontId="0" fillId="0" borderId="1" xfId="0" applyBorder="1" applyAlignment="1">
      <alignment horizontal="left" vertical="center" wrapText="1"/>
    </xf>
    <xf numFmtId="0" fontId="1" fillId="34" borderId="1" xfId="1" applyFill="1" applyBorder="1" applyAlignment="1">
      <alignment horizont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readingOrder="1"/>
    </xf>
    <xf numFmtId="0" fontId="43" fillId="0" borderId="0" xfId="0" applyFont="1" applyAlignment="1">
      <alignment horizontal="left" vertical="center"/>
    </xf>
    <xf numFmtId="0" fontId="44" fillId="0" borderId="0" xfId="0" applyFont="1" applyAlignment="1">
      <alignment horizontal="left" vertical="center"/>
    </xf>
    <xf numFmtId="0" fontId="6" fillId="0" borderId="10"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0" xfId="0" applyFont="1"/>
    <xf numFmtId="0" fontId="6" fillId="0" borderId="0" xfId="0" applyFont="1" applyAlignment="1">
      <alignment vertical="center"/>
    </xf>
    <xf numFmtId="0" fontId="6" fillId="0" borderId="13"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54" fillId="0" borderId="0" xfId="0" applyFont="1" applyAlignment="1">
      <alignment horizontal="left" vertical="center"/>
    </xf>
    <xf numFmtId="0" fontId="6" fillId="0" borderId="0" xfId="0" applyFont="1" applyAlignment="1">
      <alignment horizontal="left"/>
    </xf>
    <xf numFmtId="0" fontId="70" fillId="0" borderId="0" xfId="0" applyFont="1" applyAlignment="1">
      <alignment horizontal="left" vertical="center" wrapText="1"/>
    </xf>
  </cellXfs>
  <cellStyles count="391">
    <cellStyle name="20% - Accent1" xfId="21" builtinId="30" customBuiltin="1"/>
    <cellStyle name="20% - Accent1 10" xfId="68" xr:uid="{E45E1DE2-E393-4CB1-83C1-7081161F5F2A}"/>
    <cellStyle name="20% - Accent1 11" xfId="69" xr:uid="{2564E51B-68FC-4E71-93C1-BF12FC22AEC3}"/>
    <cellStyle name="20% - Accent1 12" xfId="70" xr:uid="{53B8CC7F-F080-4FA1-AEE1-8EA6ACA331EB}"/>
    <cellStyle name="20% - Accent1 13" xfId="71" xr:uid="{DF9DBE79-2986-4C27-A7B4-CACC0C12C9AF}"/>
    <cellStyle name="20% - Accent1 14" xfId="72" xr:uid="{5D28C2AF-8BA9-4398-973C-C0343EAD950E}"/>
    <cellStyle name="20% - Accent1 15" xfId="73" xr:uid="{1F831515-6580-4B4D-8A46-F55E769139F5}"/>
    <cellStyle name="20% - Accent1 16" xfId="74" xr:uid="{6E89A4EC-D8C2-46DB-8152-DB9662282476}"/>
    <cellStyle name="20% - Accent1 17" xfId="75" xr:uid="{063EE11B-CDFD-4244-98DE-0D15615AC083}"/>
    <cellStyle name="20% - Accent1 18" xfId="76" xr:uid="{543166A0-9BAA-4B5B-9732-644728231C62}"/>
    <cellStyle name="20% - Accent1 19" xfId="77" xr:uid="{6031FD4E-39A1-4E1F-821F-30106CDEAD74}"/>
    <cellStyle name="20% - Accent1 2" xfId="43" xr:uid="{EA2BDBAE-EABA-4502-A07C-909A89CE733C}"/>
    <cellStyle name="20% - Accent1 20" xfId="78" xr:uid="{BA29A009-7940-4251-88BB-2AC72CB500AD}"/>
    <cellStyle name="20% - Accent1 21" xfId="79" xr:uid="{8BC0EA6F-F850-4115-82B2-098BDF643965}"/>
    <cellStyle name="20% - Accent1 3" xfId="80" xr:uid="{18F3691D-110A-44A2-AB6C-948F4A7AE6F6}"/>
    <cellStyle name="20% - Accent1 4" xfId="81" xr:uid="{6AC7820A-C542-464D-B098-0086ACC1AB5E}"/>
    <cellStyle name="20% - Accent1 5" xfId="82" xr:uid="{179D73DB-5E08-48A5-A177-D6FAB281DA87}"/>
    <cellStyle name="20% - Accent1 6" xfId="83" xr:uid="{68C867F8-717C-4798-98CC-018FBFCD125A}"/>
    <cellStyle name="20% - Accent1 7" xfId="84" xr:uid="{832507BD-F668-495D-B87A-446E67C224AF}"/>
    <cellStyle name="20% - Accent1 8" xfId="85" xr:uid="{4E7F39B3-1218-4CD7-B52F-83341186AE71}"/>
    <cellStyle name="20% - Accent1 9" xfId="86" xr:uid="{7EE6556B-17E7-44A5-8BB1-92D128351B56}"/>
    <cellStyle name="20% - Accent2" xfId="24" builtinId="34" customBuiltin="1"/>
    <cellStyle name="20% - Accent2 10" xfId="87" xr:uid="{D6755DFE-432F-4296-8164-D7159B6411F1}"/>
    <cellStyle name="20% - Accent2 11" xfId="88" xr:uid="{769D3922-53E6-42B5-ACA7-8538429B9389}"/>
    <cellStyle name="20% - Accent2 12" xfId="89" xr:uid="{6845EBF9-5319-465C-B7C0-F3AB22D41D6F}"/>
    <cellStyle name="20% - Accent2 13" xfId="90" xr:uid="{AEEACA6B-E13D-43E8-8B55-562A5046372D}"/>
    <cellStyle name="20% - Accent2 14" xfId="91" xr:uid="{A2231BC1-D58D-4795-9F51-F7E4A14BA32C}"/>
    <cellStyle name="20% - Accent2 15" xfId="92" xr:uid="{C4B6C5D7-6665-48F5-BC9C-17897949C335}"/>
    <cellStyle name="20% - Accent2 16" xfId="93" xr:uid="{641FAC89-4FFD-494C-AC58-FCD4E5828427}"/>
    <cellStyle name="20% - Accent2 17" xfId="94" xr:uid="{8F4E286E-7D32-4C94-927C-90B46A15AA4F}"/>
    <cellStyle name="20% - Accent2 18" xfId="95" xr:uid="{B1A9C00C-A19A-4BD0-8F08-7F9737BE11FD}"/>
    <cellStyle name="20% - Accent2 19" xfId="96" xr:uid="{1EC93791-79F3-4B2D-89F6-523749456836}"/>
    <cellStyle name="20% - Accent2 2" xfId="44" xr:uid="{EF0ACFCE-B2AC-4F5D-B017-048EF88ACADD}"/>
    <cellStyle name="20% - Accent2 20" xfId="97" xr:uid="{C09B0168-4FE3-41A8-B070-9FA85C5E9E8E}"/>
    <cellStyle name="20% - Accent2 21" xfId="98" xr:uid="{A9A1B3BD-F759-4FE4-A617-CC070BE8E930}"/>
    <cellStyle name="20% - Accent2 3" xfId="99" xr:uid="{212DB2FB-D7E0-42CA-B1FA-0B8418DB8A80}"/>
    <cellStyle name="20% - Accent2 4" xfId="100" xr:uid="{9623D26D-319B-4F71-B51C-E5CAC2130BBE}"/>
    <cellStyle name="20% - Accent2 5" xfId="101" xr:uid="{905A409A-3092-4D76-AF44-EFD0EDBE5DD3}"/>
    <cellStyle name="20% - Accent2 6" xfId="102" xr:uid="{34D8630F-6B2E-4543-AE02-B713DA337A1F}"/>
    <cellStyle name="20% - Accent2 7" xfId="103" xr:uid="{2292D109-DAD6-414B-9235-E63621DE50AC}"/>
    <cellStyle name="20% - Accent2 8" xfId="104" xr:uid="{3EF1A71B-88CA-4C53-AE39-22EC76A829DB}"/>
    <cellStyle name="20% - Accent2 9" xfId="105" xr:uid="{E06DCAE7-0822-4C43-869E-D1EA48D2EDD1}"/>
    <cellStyle name="20% - Accent3" xfId="27" builtinId="38" customBuiltin="1"/>
    <cellStyle name="20% - Accent3 10" xfId="106" xr:uid="{79BF1044-CD1D-4EBB-9E20-AA2829B62A1E}"/>
    <cellStyle name="20% - Accent3 11" xfId="107" xr:uid="{DD1E0D79-AABB-490F-A038-8EE286B71C37}"/>
    <cellStyle name="20% - Accent3 12" xfId="108" xr:uid="{A49EFCB3-483D-4F17-9293-3D907690E558}"/>
    <cellStyle name="20% - Accent3 13" xfId="109" xr:uid="{BA716C62-065C-46B2-8C4B-7ED9295EA0BC}"/>
    <cellStyle name="20% - Accent3 14" xfId="110" xr:uid="{8033CF3D-76AA-4140-A706-747A0C9E1A0C}"/>
    <cellStyle name="20% - Accent3 15" xfId="111" xr:uid="{39FE44E7-0E24-4B5C-BD6D-F612DCB286A6}"/>
    <cellStyle name="20% - Accent3 16" xfId="112" xr:uid="{CE2BD606-7E11-4F94-A45F-9C845B85E6CE}"/>
    <cellStyle name="20% - Accent3 17" xfId="113" xr:uid="{345CEA3D-407B-450F-AB25-00E31DECB19D}"/>
    <cellStyle name="20% - Accent3 18" xfId="114" xr:uid="{5476FFD4-CA1E-44D2-9966-C30C0B5F8575}"/>
    <cellStyle name="20% - Accent3 19" xfId="115" xr:uid="{5A7C4269-1371-4194-BD08-780154CBF5F9}"/>
    <cellStyle name="20% - Accent3 2" xfId="45" xr:uid="{962A30CE-3707-40D9-AB8D-157CF5880832}"/>
    <cellStyle name="20% - Accent3 20" xfId="116" xr:uid="{9014DAB2-F302-4786-BEC3-EB08277ABCA1}"/>
    <cellStyle name="20% - Accent3 21" xfId="117" xr:uid="{456C5813-D8D8-4D7E-A114-DCBAA28CA094}"/>
    <cellStyle name="20% - Accent3 3" xfId="118" xr:uid="{49F167EF-6251-4825-84DC-536708120AB0}"/>
    <cellStyle name="20% - Accent3 4" xfId="119" xr:uid="{0D82F885-C196-429C-B802-6CEEACD8264E}"/>
    <cellStyle name="20% - Accent3 5" xfId="120" xr:uid="{22CB28EA-C925-4D3E-AE59-5B4CB3F38E01}"/>
    <cellStyle name="20% - Accent3 6" xfId="121" xr:uid="{9A3005F6-D064-4D6E-903D-246A8571CE9D}"/>
    <cellStyle name="20% - Accent3 7" xfId="122" xr:uid="{2E90304B-838E-42B3-A879-A1CC990F6543}"/>
    <cellStyle name="20% - Accent3 8" xfId="123" xr:uid="{553D5766-4572-4E28-B2D8-12D6979586E6}"/>
    <cellStyle name="20% - Accent3 9" xfId="124" xr:uid="{14A14C76-3F62-4659-81EC-725708CA316D}"/>
    <cellStyle name="20% - Accent4" xfId="30" builtinId="42" customBuiltin="1"/>
    <cellStyle name="20% - Accent4 10" xfId="125" xr:uid="{A60C5668-1379-4EF7-80FF-34A381906D12}"/>
    <cellStyle name="20% - Accent4 11" xfId="126" xr:uid="{F6F5AE50-FD96-42C8-AE8F-DC3FEA68B720}"/>
    <cellStyle name="20% - Accent4 12" xfId="127" xr:uid="{DF6573C0-AB02-4AED-BCE1-8655D4179508}"/>
    <cellStyle name="20% - Accent4 13" xfId="128" xr:uid="{623538DA-AB03-4C36-B0B4-4A831332E02C}"/>
    <cellStyle name="20% - Accent4 14" xfId="129" xr:uid="{1BF07D8F-94D6-41C7-B641-E824C1315ED2}"/>
    <cellStyle name="20% - Accent4 15" xfId="130" xr:uid="{9E2D06CC-524B-480A-878F-7CACB7944214}"/>
    <cellStyle name="20% - Accent4 16" xfId="131" xr:uid="{DC05328D-6D66-4562-9D70-091CFC180E70}"/>
    <cellStyle name="20% - Accent4 17" xfId="132" xr:uid="{4D30D790-A297-48A8-AC24-CD68E2D33B3D}"/>
    <cellStyle name="20% - Accent4 18" xfId="133" xr:uid="{E778084B-A876-4367-9D9D-C3D08FA6F28F}"/>
    <cellStyle name="20% - Accent4 19" xfId="134" xr:uid="{82594B47-A97E-4447-889C-514E29617B20}"/>
    <cellStyle name="20% - Accent4 2" xfId="46" xr:uid="{A8A0638A-DE41-4CDD-ACA1-4D195AE8C848}"/>
    <cellStyle name="20% - Accent4 20" xfId="135" xr:uid="{E14119E0-363D-496C-90C4-1A04209A1CD6}"/>
    <cellStyle name="20% - Accent4 21" xfId="136" xr:uid="{4EC07EF2-A5F5-4C70-9B26-4C36F94FCE4E}"/>
    <cellStyle name="20% - Accent4 3" xfId="137" xr:uid="{C9622CE0-D819-4B18-AC1C-3FAFF3E886CC}"/>
    <cellStyle name="20% - Accent4 4" xfId="138" xr:uid="{E52D3F82-4273-409D-9AC8-573AF589C603}"/>
    <cellStyle name="20% - Accent4 5" xfId="139" xr:uid="{D4732C67-E5CA-44DD-8BD2-F4F0DAD360E6}"/>
    <cellStyle name="20% - Accent4 6" xfId="140" xr:uid="{A0B68FB1-A921-40AA-9E0A-2D5AF3EC881C}"/>
    <cellStyle name="20% - Accent4 7" xfId="141" xr:uid="{1B7CB52A-3C6D-40FC-A4FF-AAE06437E70B}"/>
    <cellStyle name="20% - Accent4 8" xfId="142" xr:uid="{FB81DD29-ABB9-4C40-8547-CC094EC3E323}"/>
    <cellStyle name="20% - Accent4 9" xfId="143" xr:uid="{9C7FCF06-910A-40C2-90A9-7F0941AEB6E2}"/>
    <cellStyle name="20% - Accent5" xfId="33" builtinId="46" customBuiltin="1"/>
    <cellStyle name="20% - Accent5 10" xfId="144" xr:uid="{6DD11912-CCED-4301-8A0B-C687BE2E8FDC}"/>
    <cellStyle name="20% - Accent5 11" xfId="145" xr:uid="{BE98C720-B8EC-4AFB-86F7-6EA0B44F6F42}"/>
    <cellStyle name="20% - Accent5 12" xfId="146" xr:uid="{92785818-51C6-4146-A2D2-315D7180F841}"/>
    <cellStyle name="20% - Accent5 13" xfId="147" xr:uid="{03FE4110-5FA9-447A-876B-C89E0D949E5A}"/>
    <cellStyle name="20% - Accent5 14" xfId="148" xr:uid="{9D90BC49-341E-4C69-B2E8-F71602CBC336}"/>
    <cellStyle name="20% - Accent5 15" xfId="149" xr:uid="{07AB55D9-C2CF-4468-8231-28E59FE8013B}"/>
    <cellStyle name="20% - Accent5 16" xfId="150" xr:uid="{EDB18DB8-533A-48A9-83E8-281993316E3D}"/>
    <cellStyle name="20% - Accent5 17" xfId="151" xr:uid="{A4FD5A73-3A9E-430C-AB6C-5ED19328DBAA}"/>
    <cellStyle name="20% - Accent5 18" xfId="152" xr:uid="{EC4C9B76-9AE8-4503-8125-955A170DEC8D}"/>
    <cellStyle name="20% - Accent5 19" xfId="153" xr:uid="{358D352F-3789-436B-B8A0-1B8CF5A00FE0}"/>
    <cellStyle name="20% - Accent5 2" xfId="47" xr:uid="{61741BD6-3F36-4945-B488-9DEDC49DC1B3}"/>
    <cellStyle name="20% - Accent5 20" xfId="154" xr:uid="{FCEC3A95-578C-43EB-90A4-C7E7A0E93DE4}"/>
    <cellStyle name="20% - Accent5 21" xfId="155" xr:uid="{1CF1AB34-2590-4AA9-9CA6-FC7A2F627B9B}"/>
    <cellStyle name="20% - Accent5 3" xfId="156" xr:uid="{0DA32C46-1A69-4709-B010-82DCEDB92151}"/>
    <cellStyle name="20% - Accent5 4" xfId="157" xr:uid="{D9732A21-FF5C-4B59-B0A3-22CBFB57ECA3}"/>
    <cellStyle name="20% - Accent5 5" xfId="158" xr:uid="{38097403-93A0-4DD4-89ED-A569FF57F7B6}"/>
    <cellStyle name="20% - Accent5 6" xfId="159" xr:uid="{06B217A3-2EE7-4C0A-B470-5A71A8C2D80C}"/>
    <cellStyle name="20% - Accent5 7" xfId="160" xr:uid="{767CBB94-87CF-4342-9E82-DF3193F109C0}"/>
    <cellStyle name="20% - Accent5 8" xfId="161" xr:uid="{01D6756E-5DD4-4D54-8592-BBE8D4A63149}"/>
    <cellStyle name="20% - Accent5 9" xfId="162" xr:uid="{306E1142-AB76-4EDB-AC5F-84B045F0766E}"/>
    <cellStyle name="20% - Accent6" xfId="36" builtinId="50" customBuiltin="1"/>
    <cellStyle name="20% - Accent6 10" xfId="163" xr:uid="{CFBEA43C-60E1-4BB0-BCDE-31131515E32B}"/>
    <cellStyle name="20% - Accent6 11" xfId="164" xr:uid="{AAC7A2CF-6022-4AC4-B12E-D48164058678}"/>
    <cellStyle name="20% - Accent6 12" xfId="165" xr:uid="{476C4A0C-B072-4B18-BD58-4C8CE35B3845}"/>
    <cellStyle name="20% - Accent6 13" xfId="166" xr:uid="{375AE53F-2503-4052-8ED8-D78DED8B1D00}"/>
    <cellStyle name="20% - Accent6 14" xfId="167" xr:uid="{BF9F0A2D-25AE-47E9-9632-A18A97609182}"/>
    <cellStyle name="20% - Accent6 15" xfId="168" xr:uid="{3DAA64B6-83AF-4522-9487-9D7A7B35E596}"/>
    <cellStyle name="20% - Accent6 16" xfId="169" xr:uid="{47116AC8-1E6C-472D-954A-18592EB2AB2F}"/>
    <cellStyle name="20% - Accent6 17" xfId="170" xr:uid="{BF4723DC-94C6-48B7-B0E0-B200F1E69A25}"/>
    <cellStyle name="20% - Accent6 18" xfId="171" xr:uid="{5FE40E72-43D3-4696-BFDC-3C0E2D375A15}"/>
    <cellStyle name="20% - Accent6 19" xfId="172" xr:uid="{AD178E41-1CBD-4B8C-B200-DFB68492261E}"/>
    <cellStyle name="20% - Accent6 2" xfId="48" xr:uid="{624A4443-9980-4ACA-AF44-C783FBB10169}"/>
    <cellStyle name="20% - Accent6 20" xfId="173" xr:uid="{742B4C3D-7AC1-4512-BC6C-EB64D4BCEB4F}"/>
    <cellStyle name="20% - Accent6 21" xfId="174" xr:uid="{3AAA5188-45B0-4B65-91BA-D644DB7629B9}"/>
    <cellStyle name="20% - Accent6 3" xfId="175" xr:uid="{DD7745CA-3A70-4DE2-AFC0-094ADCC0138C}"/>
    <cellStyle name="20% - Accent6 4" xfId="176" xr:uid="{FEB1649A-02DF-4D5A-ABE5-4564855E7FF7}"/>
    <cellStyle name="20% - Accent6 5" xfId="177" xr:uid="{7EA1B3A0-25A7-4DBB-AE62-D1D0CBAF7552}"/>
    <cellStyle name="20% - Accent6 6" xfId="178" xr:uid="{C97DCE57-099C-4299-898B-3EA6C568608C}"/>
    <cellStyle name="20% - Accent6 7" xfId="179" xr:uid="{E4F50AC0-7715-40DA-BC74-3A55D1DCCF88}"/>
    <cellStyle name="20% - Accent6 8" xfId="180" xr:uid="{EEA45F8D-28CD-4138-A8F0-6B037A725C76}"/>
    <cellStyle name="20% - Accent6 9" xfId="181" xr:uid="{BC2D2C92-BD7F-41B8-8064-8BFF6A40B6A6}"/>
    <cellStyle name="40% - Accent1" xfId="22" builtinId="31" customBuiltin="1"/>
    <cellStyle name="40% - Accent1 10" xfId="182" xr:uid="{A373A0E1-01DD-4215-8112-E7C64BB4D067}"/>
    <cellStyle name="40% - Accent1 11" xfId="183" xr:uid="{904A695F-9FC3-4234-B098-6B2688F96CCA}"/>
    <cellStyle name="40% - Accent1 12" xfId="184" xr:uid="{6CD7FE8C-EB1B-4AEE-A6B2-972A6568BECF}"/>
    <cellStyle name="40% - Accent1 13" xfId="185" xr:uid="{C4EF0546-2533-4078-A4A1-C297AEA257F1}"/>
    <cellStyle name="40% - Accent1 14" xfId="186" xr:uid="{87D15552-9468-432E-8FF2-7F97ADFD69E5}"/>
    <cellStyle name="40% - Accent1 15" xfId="187" xr:uid="{1BF0A597-BDB3-41E2-B541-E2FC8A28256F}"/>
    <cellStyle name="40% - Accent1 16" xfId="188" xr:uid="{A1DFB79E-49A0-4D38-8A04-9AEDED7FF0EC}"/>
    <cellStyle name="40% - Accent1 17" xfId="189" xr:uid="{FD98AC6D-BD8D-4662-B868-C6191E36F37F}"/>
    <cellStyle name="40% - Accent1 18" xfId="190" xr:uid="{5E849CA6-B4DD-4A96-A3D1-02319BD366D4}"/>
    <cellStyle name="40% - Accent1 19" xfId="191" xr:uid="{30F85C57-AD49-4A21-AC93-4D3F3034F3AB}"/>
    <cellStyle name="40% - Accent1 2" xfId="49" xr:uid="{3E2A6C7E-75C2-41B1-AE8F-2CB841B055A5}"/>
    <cellStyle name="40% - Accent1 20" xfId="192" xr:uid="{2C92204F-2B4E-4E9E-93BF-B32EBE2AF9E0}"/>
    <cellStyle name="40% - Accent1 21" xfId="193" xr:uid="{EBF0CB5A-69BA-45C0-A92A-FD14498E9A9B}"/>
    <cellStyle name="40% - Accent1 3" xfId="194" xr:uid="{5109DB4A-58A4-44F1-A728-CDB7F3CC3975}"/>
    <cellStyle name="40% - Accent1 4" xfId="195" xr:uid="{BCE41F94-6847-4B91-A109-695563DB0E19}"/>
    <cellStyle name="40% - Accent1 5" xfId="196" xr:uid="{BA69F4FD-960F-4CA6-A9F6-83B61FA9043E}"/>
    <cellStyle name="40% - Accent1 6" xfId="197" xr:uid="{8CB49887-3B3A-464B-8D98-C58D258220A8}"/>
    <cellStyle name="40% - Accent1 7" xfId="198" xr:uid="{073811CC-BCB2-4D9A-8B95-CD56027B12D2}"/>
    <cellStyle name="40% - Accent1 8" xfId="199" xr:uid="{F085ABF1-0F01-47A0-AAE6-13818FAA3BBF}"/>
    <cellStyle name="40% - Accent1 9" xfId="200" xr:uid="{56250A7C-B9C8-43F9-B596-0EAC09C08A86}"/>
    <cellStyle name="40% - Accent2" xfId="25" builtinId="35" customBuiltin="1"/>
    <cellStyle name="40% - Accent2 10" xfId="201" xr:uid="{3BE7BAEC-DDDA-4962-889D-C3028CEF52E5}"/>
    <cellStyle name="40% - Accent2 11" xfId="202" xr:uid="{0DFC8319-D3D7-43B4-840B-7FBA2404F919}"/>
    <cellStyle name="40% - Accent2 12" xfId="203" xr:uid="{854E10CC-9EE1-4885-85B8-3B1FD4BBDCE8}"/>
    <cellStyle name="40% - Accent2 13" xfId="204" xr:uid="{55FB0F65-2C31-4F41-8074-036422AD9030}"/>
    <cellStyle name="40% - Accent2 14" xfId="205" xr:uid="{8309F5F0-BF40-4FC1-9505-BE073104A142}"/>
    <cellStyle name="40% - Accent2 15" xfId="206" xr:uid="{7404253B-342C-4FF9-9E6F-3C5C938C27BF}"/>
    <cellStyle name="40% - Accent2 16" xfId="207" xr:uid="{10BC7037-1ADE-4EF2-9CFF-DF328A562EF1}"/>
    <cellStyle name="40% - Accent2 17" xfId="208" xr:uid="{C8766150-B53E-4CDD-8E44-51B119286484}"/>
    <cellStyle name="40% - Accent2 18" xfId="209" xr:uid="{A961A1F3-D14A-48B5-8C68-21538471B1A0}"/>
    <cellStyle name="40% - Accent2 19" xfId="210" xr:uid="{7486FA45-05A8-4780-B4A1-45BA759051F1}"/>
    <cellStyle name="40% - Accent2 2" xfId="50" xr:uid="{776676FF-3D25-4C0E-831A-2DE316E88138}"/>
    <cellStyle name="40% - Accent2 20" xfId="211" xr:uid="{3C99A4DD-860B-4B40-AD77-EC2199F43A75}"/>
    <cellStyle name="40% - Accent2 21" xfId="212" xr:uid="{38F3F257-5517-4A53-BA16-B146E58AF000}"/>
    <cellStyle name="40% - Accent2 3" xfId="213" xr:uid="{ECF55C73-7660-4AA9-A0A3-45729E651408}"/>
    <cellStyle name="40% - Accent2 4" xfId="214" xr:uid="{94D36846-67FB-4ADF-B42D-5AEF95449C33}"/>
    <cellStyle name="40% - Accent2 5" xfId="215" xr:uid="{D25847D7-076B-4469-B819-D38C3F68BEDA}"/>
    <cellStyle name="40% - Accent2 6" xfId="216" xr:uid="{5589E498-6FE9-443D-B15F-24B9D7F92E5D}"/>
    <cellStyle name="40% - Accent2 7" xfId="217" xr:uid="{37F4C78A-7831-4368-8A13-39822634D28F}"/>
    <cellStyle name="40% - Accent2 8" xfId="218" xr:uid="{57802D25-ABF9-4DA0-84C2-529DB41C0C0C}"/>
    <cellStyle name="40% - Accent2 9" xfId="219" xr:uid="{7B22FEDF-8C74-46DC-BD76-0BCB60326DDC}"/>
    <cellStyle name="40% - Accent3" xfId="28" builtinId="39" customBuiltin="1"/>
    <cellStyle name="40% - Accent3 10" xfId="220" xr:uid="{2F0A6EB0-2CBD-4F29-93B7-93DC857A7864}"/>
    <cellStyle name="40% - Accent3 11" xfId="221" xr:uid="{AD010112-6589-45F5-81E5-D42848341CE8}"/>
    <cellStyle name="40% - Accent3 12" xfId="222" xr:uid="{8CDE7754-1F5F-4BB4-8437-1D082D57989E}"/>
    <cellStyle name="40% - Accent3 13" xfId="223" xr:uid="{3082D0D7-95B7-464A-9162-D9121DB6C40F}"/>
    <cellStyle name="40% - Accent3 14" xfId="224" xr:uid="{BE39E288-DF61-4831-8632-4E2ADEF38831}"/>
    <cellStyle name="40% - Accent3 15" xfId="225" xr:uid="{F2FD7EB4-1EF3-4D6C-8C95-06291C1ACD40}"/>
    <cellStyle name="40% - Accent3 16" xfId="226" xr:uid="{57AC76B8-FCEB-4EB8-BBCC-23600D4A14D7}"/>
    <cellStyle name="40% - Accent3 17" xfId="227" xr:uid="{41308830-4173-47DF-BCFF-F063442B19C3}"/>
    <cellStyle name="40% - Accent3 18" xfId="228" xr:uid="{44EA693D-E5E6-4A67-AEF4-C8AF176A9698}"/>
    <cellStyle name="40% - Accent3 19" xfId="229" xr:uid="{A47C4082-2E9F-4131-BD52-2809B0B715BB}"/>
    <cellStyle name="40% - Accent3 2" xfId="51" xr:uid="{BAA5A183-ABBA-4E18-9DFE-500DF5F82BC5}"/>
    <cellStyle name="40% - Accent3 20" xfId="230" xr:uid="{45FFBB2D-A01C-43A0-8BF0-D2AC93340A93}"/>
    <cellStyle name="40% - Accent3 21" xfId="231" xr:uid="{F58898DE-A029-466C-BEB0-F28296AC1595}"/>
    <cellStyle name="40% - Accent3 3" xfId="232" xr:uid="{7B502FF7-F9C4-4695-A54B-067BC143C9EC}"/>
    <cellStyle name="40% - Accent3 4" xfId="233" xr:uid="{4E583D49-14DA-4630-99FF-B4B1E1AC70DC}"/>
    <cellStyle name="40% - Accent3 5" xfId="234" xr:uid="{01AD0E63-55B5-48E9-820F-EA9F016EB359}"/>
    <cellStyle name="40% - Accent3 6" xfId="235" xr:uid="{B97D1F69-4B36-4F33-85C3-15B4664BF5D7}"/>
    <cellStyle name="40% - Accent3 7" xfId="236" xr:uid="{23DD55D5-45F8-44D7-8A05-947BA851E5DB}"/>
    <cellStyle name="40% - Accent3 8" xfId="237" xr:uid="{6AFEB3C8-E2E6-4218-8FAC-B4727119A0B9}"/>
    <cellStyle name="40% - Accent3 9" xfId="238" xr:uid="{2263AB29-75F4-40FE-B5E4-E4024B96536C}"/>
    <cellStyle name="40% - Accent4" xfId="31" builtinId="43" customBuiltin="1"/>
    <cellStyle name="40% - Accent4 10" xfId="239" xr:uid="{D48E9B80-72AA-4DF0-8A41-4EB7309F1683}"/>
    <cellStyle name="40% - Accent4 11" xfId="240" xr:uid="{E16270E6-AE48-42CD-8B82-5015BAD02FB1}"/>
    <cellStyle name="40% - Accent4 12" xfId="241" xr:uid="{6334E274-9C81-4B28-9112-0E7490E37553}"/>
    <cellStyle name="40% - Accent4 13" xfId="242" xr:uid="{F56B6EA2-F8EA-40C3-B81F-CFB137C2FAFD}"/>
    <cellStyle name="40% - Accent4 14" xfId="243" xr:uid="{61557A36-0161-443C-8071-96946DB4DE06}"/>
    <cellStyle name="40% - Accent4 15" xfId="244" xr:uid="{9F922BA4-3551-4F43-96BC-7B056DE59C5C}"/>
    <cellStyle name="40% - Accent4 16" xfId="245" xr:uid="{53FCF502-98A8-4E5A-92BB-70B82275F7C8}"/>
    <cellStyle name="40% - Accent4 17" xfId="246" xr:uid="{4083B460-F838-4816-9DFB-77A6C7880FCE}"/>
    <cellStyle name="40% - Accent4 18" xfId="247" xr:uid="{05502060-928F-401C-9042-ACFC27A2F427}"/>
    <cellStyle name="40% - Accent4 19" xfId="248" xr:uid="{32A4AB64-F012-408D-A011-CA5256708845}"/>
    <cellStyle name="40% - Accent4 2" xfId="52" xr:uid="{AB07B96A-A9A9-4FA0-BA16-D2D74E2CD828}"/>
    <cellStyle name="40% - Accent4 20" xfId="249" xr:uid="{38FCB702-4CAC-4BFF-952E-D7A30D52DC59}"/>
    <cellStyle name="40% - Accent4 21" xfId="250" xr:uid="{C0499E28-DF09-4245-BD1E-3E23A45DEE68}"/>
    <cellStyle name="40% - Accent4 3" xfId="251" xr:uid="{F309AADA-3D4B-43EB-B97F-BA38FDC5D365}"/>
    <cellStyle name="40% - Accent4 4" xfId="252" xr:uid="{6EA0A553-218D-445B-B3A1-943E628DF8AB}"/>
    <cellStyle name="40% - Accent4 5" xfId="253" xr:uid="{10C57AD0-AE71-4354-9440-C22C2FA74745}"/>
    <cellStyle name="40% - Accent4 6" xfId="254" xr:uid="{59F33BC7-7674-4923-B148-376EB26572D1}"/>
    <cellStyle name="40% - Accent4 7" xfId="255" xr:uid="{6A26F4C6-6CF8-4808-ABE4-EFDCD9B65A98}"/>
    <cellStyle name="40% - Accent4 8" xfId="256" xr:uid="{E158BD41-0A64-445A-98DF-0FCD964A924A}"/>
    <cellStyle name="40% - Accent4 9" xfId="257" xr:uid="{E4491079-7667-4B0B-BB1A-CC7827A97799}"/>
    <cellStyle name="40% - Accent5" xfId="34" builtinId="47" customBuiltin="1"/>
    <cellStyle name="40% - Accent5 10" xfId="258" xr:uid="{86AC88AC-E8E7-4A39-8EE4-949363E8F133}"/>
    <cellStyle name="40% - Accent5 11" xfId="259" xr:uid="{E48C5C3D-4056-4A60-AA2F-941591135644}"/>
    <cellStyle name="40% - Accent5 12" xfId="260" xr:uid="{4768FE0F-17C9-44F5-81EF-F0D9AC6E4888}"/>
    <cellStyle name="40% - Accent5 13" xfId="261" xr:uid="{C07A41A5-AF05-44E7-BFEF-2430F2665F8C}"/>
    <cellStyle name="40% - Accent5 14" xfId="262" xr:uid="{9179D797-D2C8-4483-84EC-973124EA767D}"/>
    <cellStyle name="40% - Accent5 15" xfId="263" xr:uid="{9BC4D662-C367-4D89-9A03-4E5CF83B99BB}"/>
    <cellStyle name="40% - Accent5 16" xfId="264" xr:uid="{30CF243A-5A4D-44F8-93B5-715E76F72076}"/>
    <cellStyle name="40% - Accent5 17" xfId="265" xr:uid="{EFF12AB3-D1D5-4A08-9940-E18B7685D4C4}"/>
    <cellStyle name="40% - Accent5 18" xfId="266" xr:uid="{E756C911-F413-4006-B1E5-1F977050C9DF}"/>
    <cellStyle name="40% - Accent5 19" xfId="267" xr:uid="{9DEB85D8-28F3-4F2E-994A-86C9BBDCCA81}"/>
    <cellStyle name="40% - Accent5 2" xfId="53" xr:uid="{1D5EE179-8DC5-48CC-9D37-34E9D094B529}"/>
    <cellStyle name="40% - Accent5 20" xfId="268" xr:uid="{95E2CBA9-7F46-4B7C-817F-E1A15F34AE59}"/>
    <cellStyle name="40% - Accent5 21" xfId="269" xr:uid="{09A1E560-2359-44E8-B78B-4C4F479E2FE8}"/>
    <cellStyle name="40% - Accent5 3" xfId="270" xr:uid="{993947A1-24B8-4C12-8452-704CA878DBBC}"/>
    <cellStyle name="40% - Accent5 4" xfId="271" xr:uid="{8A2CB4B4-C04F-428F-B3EE-8FC8D9C7BA54}"/>
    <cellStyle name="40% - Accent5 5" xfId="272" xr:uid="{492E52F5-999D-40BA-8193-27C164F3A25D}"/>
    <cellStyle name="40% - Accent5 6" xfId="273" xr:uid="{5931723D-EE18-4A87-A3D2-8895765864C7}"/>
    <cellStyle name="40% - Accent5 7" xfId="274" xr:uid="{7F45E45E-8306-4A83-82C1-0F9EC88FC7C0}"/>
    <cellStyle name="40% - Accent5 8" xfId="275" xr:uid="{323C56E2-2098-4BF7-A0D5-B8431FC1DAD5}"/>
    <cellStyle name="40% - Accent5 9" xfId="276" xr:uid="{2A676591-7801-4EFD-B8B5-E3BC7E8B4C9C}"/>
    <cellStyle name="40% - Accent6" xfId="37" builtinId="51" customBuiltin="1"/>
    <cellStyle name="40% - Accent6 10" xfId="277" xr:uid="{629CC44E-18E4-4BE5-B092-8065098D1DE5}"/>
    <cellStyle name="40% - Accent6 11" xfId="278" xr:uid="{FF798C05-9B9A-4CB1-94B1-477EDE62CDCB}"/>
    <cellStyle name="40% - Accent6 12" xfId="279" xr:uid="{2C51B6CF-C0F1-4601-9618-09F93E2A6F32}"/>
    <cellStyle name="40% - Accent6 13" xfId="280" xr:uid="{930997BA-CB79-41F5-95EF-A4B526EE6CF6}"/>
    <cellStyle name="40% - Accent6 14" xfId="281" xr:uid="{27E5C62C-F60C-4CE9-8869-909810C6886B}"/>
    <cellStyle name="40% - Accent6 15" xfId="282" xr:uid="{25A8B7D9-57D1-48F4-8ED2-3437CC19E2F3}"/>
    <cellStyle name="40% - Accent6 16" xfId="283" xr:uid="{CBCE9500-7FC5-4020-BB7A-57F2B1B213E0}"/>
    <cellStyle name="40% - Accent6 17" xfId="284" xr:uid="{E8BF298D-A637-4134-B147-2D762651F0EF}"/>
    <cellStyle name="40% - Accent6 18" xfId="285" xr:uid="{FA9E50A3-A70E-4ED4-AE4E-A6C056407CC9}"/>
    <cellStyle name="40% - Accent6 19" xfId="286" xr:uid="{A8CCB6BF-16D7-420E-A2C5-0401A4BE73D3}"/>
    <cellStyle name="40% - Accent6 2" xfId="54" xr:uid="{47BCE8FB-E33D-4E5C-B96F-3197BC11B459}"/>
    <cellStyle name="40% - Accent6 20" xfId="287" xr:uid="{2601D12D-4E5A-4D2C-B7AD-35F00025F3D2}"/>
    <cellStyle name="40% - Accent6 21" xfId="288" xr:uid="{FD0EE244-9BF8-4E0F-A91D-88BD01B14062}"/>
    <cellStyle name="40% - Accent6 3" xfId="289" xr:uid="{7E12923B-0B40-4ED6-9E31-56749CFC7702}"/>
    <cellStyle name="40% - Accent6 4" xfId="290" xr:uid="{68231609-0712-40E7-8B40-7E29BF7CEF6D}"/>
    <cellStyle name="40% - Accent6 5" xfId="291" xr:uid="{5A0F4C5A-2C26-415B-AA5B-46263ED6F537}"/>
    <cellStyle name="40% - Accent6 6" xfId="292" xr:uid="{AA7AE65E-7D3F-4520-A8EA-B460A48E8AB7}"/>
    <cellStyle name="40% - Accent6 7" xfId="293" xr:uid="{BC63C4E4-53A0-4320-B66F-C74033377CC6}"/>
    <cellStyle name="40% - Accent6 8" xfId="294" xr:uid="{75D17A91-F37A-4CAA-A0F5-65AFCF1C2223}"/>
    <cellStyle name="40% - Accent6 9" xfId="295" xr:uid="{675677C0-24D0-4079-8E4D-9D89B88E3A77}"/>
    <cellStyle name="60% - Accent1 2" xfId="296" xr:uid="{93E1A57C-EE9E-42BE-B067-6B8273C42FDF}"/>
    <cellStyle name="60% - Accent1 3" xfId="370" xr:uid="{BF43FC9A-C391-4DCE-B9AE-5EDBC8DABDE0}"/>
    <cellStyle name="60% - Accent2 2" xfId="297" xr:uid="{FACAEA29-3697-48F3-87A2-4E94FE64E042}"/>
    <cellStyle name="60% - Accent2 3" xfId="371" xr:uid="{EA2A6E50-BCCF-45B9-90DB-547932C4A68B}"/>
    <cellStyle name="60% - Accent3 2" xfId="298" xr:uid="{E5C28151-CFA6-4968-91FA-462C01F26C73}"/>
    <cellStyle name="60% - Accent3 3" xfId="372" xr:uid="{8F6A4276-E767-4EBD-8ED7-C0542C2A3B01}"/>
    <cellStyle name="60% - Accent4 2" xfId="299" xr:uid="{D6D64437-753F-46B3-87B0-1D073C31FD61}"/>
    <cellStyle name="60% - Accent4 3" xfId="373" xr:uid="{A6B97ED0-77C7-4CF2-98C6-4A72ABA4A29E}"/>
    <cellStyle name="60% - Accent5 2" xfId="300" xr:uid="{6B87DB2A-9D8A-4E16-BACD-587712B69930}"/>
    <cellStyle name="60% - Accent5 3" xfId="374" xr:uid="{3FF9B2A1-2766-41C9-8052-97BD7696CEC6}"/>
    <cellStyle name="60% - Accent6 2" xfId="301" xr:uid="{EBB188E7-0813-4BD9-8832-AA20D43BF513}"/>
    <cellStyle name="60% - Accent6 3" xfId="375" xr:uid="{8E1DA234-E3A6-452C-9998-F31A6BA76C23}"/>
    <cellStyle name="Accent1" xfId="20" builtinId="29" customBuiltin="1"/>
    <cellStyle name="Accent1 2" xfId="302" xr:uid="{E6366671-B22C-444D-8AF0-1EB66D1A31AA}"/>
    <cellStyle name="Accent2" xfId="23" builtinId="33" customBuiltin="1"/>
    <cellStyle name="Accent2 2" xfId="303" xr:uid="{C92A13A4-5B94-4E52-8861-CC42FEF24F51}"/>
    <cellStyle name="Accent3" xfId="26" builtinId="37" customBuiltin="1"/>
    <cellStyle name="Accent3 2" xfId="304" xr:uid="{DCF022AC-4D83-4EF7-A94D-40E72FE57B58}"/>
    <cellStyle name="Accent4" xfId="29" builtinId="41" customBuiltin="1"/>
    <cellStyle name="Accent4 2" xfId="305" xr:uid="{4F9EF43B-5CD5-438E-91D7-094C3F355EC8}"/>
    <cellStyle name="Accent5" xfId="32" builtinId="45" customBuiltin="1"/>
    <cellStyle name="Accent5 2" xfId="306" xr:uid="{F5E1B749-FF33-4038-9CD8-849C2971DA53}"/>
    <cellStyle name="Accent6" xfId="35" builtinId="49" customBuiltin="1"/>
    <cellStyle name="Accent6 2" xfId="307" xr:uid="{2D9B5890-4B5D-421C-BDCB-E9AA77D939AB}"/>
    <cellStyle name="Bad" xfId="10" builtinId="27" customBuiltin="1"/>
    <cellStyle name="Bad 2" xfId="308" xr:uid="{BBF5027D-568E-4EFD-A20E-D72A21B9005E}"/>
    <cellStyle name="Calculation" xfId="13" builtinId="22" customBuiltin="1"/>
    <cellStyle name="Calculation 2" xfId="309" xr:uid="{50989F4A-6BDA-45C9-A964-CCA1CA1BF253}"/>
    <cellStyle name="Check Cell" xfId="15" builtinId="23" customBuiltin="1"/>
    <cellStyle name="Check Cell 2" xfId="310" xr:uid="{ABAEE2F9-5E2A-40AF-AD7F-BA868DEF964E}"/>
    <cellStyle name="Comma 2" xfId="364" xr:uid="{6B2E8A71-FE06-46ED-8FA2-AFFF16261C6A}"/>
    <cellStyle name="Comma 3" xfId="365" xr:uid="{54072361-C464-4B1B-8966-89005DBA774D}"/>
    <cellStyle name="Comma 3 2" xfId="387" xr:uid="{3381E7F2-D9A2-4F2F-8521-739141E04E07}"/>
    <cellStyle name="Comma 4" xfId="376" xr:uid="{2FD281C1-1552-48EF-A4AB-E4CC23331444}"/>
    <cellStyle name="Comma 5" xfId="384" xr:uid="{B90790CC-16EE-4BC7-8E89-F31A2FDB0831}"/>
    <cellStyle name="Comma 6" xfId="42" xr:uid="{0A5E6F5A-71A6-4DA2-BB24-32DF0805468D}"/>
    <cellStyle name="Currency" xfId="2" builtinId="4"/>
    <cellStyle name="Currency 2" xfId="380" xr:uid="{33E4F400-A07C-456C-B161-206527DBA1B8}"/>
    <cellStyle name="Currency 3" xfId="38" xr:uid="{ACA82782-3559-4D9F-8113-9A3A2C6ABA8F}"/>
    <cellStyle name="Currency 4" xfId="390" xr:uid="{6EF0DFF5-1A0F-46AD-8CF4-29A171EDB7C2}"/>
    <cellStyle name="Explanatory Text" xfId="18" builtinId="53" customBuiltin="1"/>
    <cellStyle name="Explanatory Text 2" xfId="311" xr:uid="{77ABA1DF-E404-4108-AE68-3454488792F0}"/>
    <cellStyle name="Good" xfId="9" builtinId="26" customBuiltin="1"/>
    <cellStyle name="Good 2" xfId="312" xr:uid="{476196D9-214F-448C-9363-80FD4ECA82DF}"/>
    <cellStyle name="Heading 1" xfId="5" builtinId="16" customBuiltin="1"/>
    <cellStyle name="Heading 1 2" xfId="313" xr:uid="{252395D0-7628-4949-A68A-B37BFD38F4E7}"/>
    <cellStyle name="Heading 2" xfId="6" builtinId="17" customBuiltin="1"/>
    <cellStyle name="Heading 2 2" xfId="314" xr:uid="{4EBC510F-AD50-48C1-A440-6F674E0DE735}"/>
    <cellStyle name="Heading 3" xfId="7" builtinId="18" customBuiltin="1"/>
    <cellStyle name="Heading 3 2" xfId="315" xr:uid="{6C771569-897C-4F40-9321-B676C359A33C}"/>
    <cellStyle name="Heading 4" xfId="8" builtinId="19" customBuiltin="1"/>
    <cellStyle name="Heading 4 2" xfId="316" xr:uid="{6EA19654-4504-4A3B-B16A-21CA41E59C08}"/>
    <cellStyle name="Hyperlink" xfId="1" builtinId="8"/>
    <cellStyle name="Input" xfId="11" builtinId="20" customBuiltin="1"/>
    <cellStyle name="Input 2" xfId="317" xr:uid="{64540B6E-87E5-4FA7-8430-91DDCF8A05B9}"/>
    <cellStyle name="Linked Cell" xfId="14" builtinId="24" customBuiltin="1"/>
    <cellStyle name="Linked Cell 2" xfId="318" xr:uid="{4ECC7DFE-F0BA-42C0-B4FA-5803A8176C2C}"/>
    <cellStyle name="Neutral 2" xfId="319" xr:uid="{90154820-7515-496E-94FC-6A661FF1D525}"/>
    <cellStyle name="Neutral 3" xfId="369" xr:uid="{55EB621B-4241-4B67-94C4-5676B63FAE08}"/>
    <cellStyle name="Normal" xfId="0" builtinId="0"/>
    <cellStyle name="Normal 10" xfId="320" xr:uid="{914800C3-ECDF-4B19-95F3-0F63DCC35F79}"/>
    <cellStyle name="Normal 11" xfId="321" xr:uid="{3331E3F6-A0C1-4F12-ABBD-A722998F6B40}"/>
    <cellStyle name="Normal 12" xfId="322" xr:uid="{C4D9B291-B913-4CC3-8957-9B163F6C8A94}"/>
    <cellStyle name="Normal 13" xfId="323" xr:uid="{8276D784-D72A-42FA-9B02-8380CCBBD4CD}"/>
    <cellStyle name="Normal 14" xfId="324" xr:uid="{55882332-ECE9-4D1C-B787-0E98FEB8BC51}"/>
    <cellStyle name="Normal 15" xfId="325" xr:uid="{F3065645-C9BB-4ADD-8B09-2C70F913992D}"/>
    <cellStyle name="Normal 16" xfId="326" xr:uid="{C7150CBD-91A5-4FE9-A998-6968CF126E33}"/>
    <cellStyle name="Normal 17" xfId="327" xr:uid="{A2A9A61D-5563-47DA-9680-A28B25919319}"/>
    <cellStyle name="Normal 177" xfId="65" xr:uid="{5BDAE529-F401-4FF9-A6A3-73DF69ADE5B3}"/>
    <cellStyle name="Normal 18" xfId="328" xr:uid="{736E6829-AD75-43E8-8B58-06219FA4E1C7}"/>
    <cellStyle name="Normal 180" xfId="66" xr:uid="{FA2D802E-212A-4CF4-8CF4-A484A72BA65F}"/>
    <cellStyle name="Normal 181" xfId="67" xr:uid="{EC8830AD-8F96-40F0-9603-2E1C3A632F82}"/>
    <cellStyle name="Normal 19" xfId="329" xr:uid="{33330CEC-CAB7-4475-B9BD-3015E57D724D}"/>
    <cellStyle name="Normal 2" xfId="39" xr:uid="{752DCE24-1331-4A9B-A7D2-2995B527D110}"/>
    <cellStyle name="Normal 2 2" xfId="64" xr:uid="{EB45980D-89B1-465A-9477-63DA0285FC22}"/>
    <cellStyle name="Normal 2 3" xfId="381" xr:uid="{F536C54C-107F-41FF-A327-93469671BC89}"/>
    <cellStyle name="Normal 2 5" xfId="367" xr:uid="{BCEC94C2-0112-4E25-98A7-CDCB97EFD7E5}"/>
    <cellStyle name="Normal 20" xfId="330" xr:uid="{C975FEDC-DC29-4F94-B31B-030C1F997BB4}"/>
    <cellStyle name="Normal 21" xfId="331" xr:uid="{26D1A87A-035E-4B9E-8C23-210C76EBB17D}"/>
    <cellStyle name="Normal 22" xfId="332" xr:uid="{A06DAAEF-84A4-44D5-AEDA-5C561E45A652}"/>
    <cellStyle name="Normal 23" xfId="333" xr:uid="{C37919D4-9F9F-4951-ADB2-97B8DEF489CD}"/>
    <cellStyle name="Normal 24" xfId="4" xr:uid="{AC018FB3-D6EA-459B-BFAF-5104350A997B}"/>
    <cellStyle name="Normal 24 2" xfId="385" xr:uid="{BBA675D0-2F11-4AD3-8147-D1FBEED6ABA9}"/>
    <cellStyle name="Normal 25" xfId="366" xr:uid="{C1B27121-5F09-4682-B9AB-FE6CCD521182}"/>
    <cellStyle name="Normal 25 2" xfId="388" xr:uid="{4572B67D-5179-44D8-A04F-BF5BFA26AE1C}"/>
    <cellStyle name="Normal 26" xfId="379" xr:uid="{A3D3262D-333C-47AC-A229-86C8A532B50A}"/>
    <cellStyle name="Normal 27" xfId="383" xr:uid="{7F139CE0-5D0A-47F7-ADA9-DD291A980073}"/>
    <cellStyle name="Normal 3" xfId="40" xr:uid="{8996EF80-97B9-4C4C-B577-53E6F061A8DF}"/>
    <cellStyle name="Normal 3 2" xfId="334" xr:uid="{3993E811-48CF-4308-898A-4A9F90B925DC}"/>
    <cellStyle name="Normal 4" xfId="55" xr:uid="{D58962D9-73D3-41C2-B9A4-D753CEF5A6AA}"/>
    <cellStyle name="Normal 4 2" xfId="335" xr:uid="{E6E71476-4363-4267-BE7D-51F403A3F7CD}"/>
    <cellStyle name="Normal 5" xfId="56" xr:uid="{36711E08-B175-4913-9D58-2B86818C8CC9}"/>
    <cellStyle name="Normal 5 2" xfId="336" xr:uid="{BA5EBB41-CB15-4F46-96B0-3BD31B6B8ABD}"/>
    <cellStyle name="Normal 6" xfId="57" xr:uid="{A3E39C3E-CD4C-4B51-AD16-7A074EB2BF27}"/>
    <cellStyle name="Normal 6 2" xfId="337" xr:uid="{EE6DDC71-CC4C-487F-B1DD-E7F91E36747B}"/>
    <cellStyle name="Normal 7" xfId="338" xr:uid="{0E4A09B1-567E-4FFB-8082-FAA81C418650}"/>
    <cellStyle name="Normal 8" xfId="339" xr:uid="{14633FAC-48A7-4FF1-A797-6F9DE93DADCD}"/>
    <cellStyle name="Normal 9" xfId="340" xr:uid="{56F40B90-9E9F-44AB-998B-7A715AD8F4E9}"/>
    <cellStyle name="Note" xfId="17" builtinId="10" customBuiltin="1"/>
    <cellStyle name="Note 10" xfId="341" xr:uid="{6CDE2877-65E0-4991-A99F-F8A76B0881B7}"/>
    <cellStyle name="Note 11" xfId="342" xr:uid="{E368E034-F79C-410B-B906-D96F573884E7}"/>
    <cellStyle name="Note 12" xfId="343" xr:uid="{1ABE9A87-87C2-4E84-AA72-C92EA140AE38}"/>
    <cellStyle name="Note 13" xfId="344" xr:uid="{6DE88A32-3011-4D2D-8BA6-C1D592C26C13}"/>
    <cellStyle name="Note 14" xfId="345" xr:uid="{F1F60C28-7B2A-4681-800E-9DA90C27E05B}"/>
    <cellStyle name="Note 15" xfId="346" xr:uid="{92FAA301-0014-448C-B862-5425C28A008C}"/>
    <cellStyle name="Note 16" xfId="347" xr:uid="{66D46A16-0A03-4252-A5E1-14296DC6A2ED}"/>
    <cellStyle name="Note 17" xfId="348" xr:uid="{AED24C5E-EE75-4A59-A067-51225397CF73}"/>
    <cellStyle name="Note 18" xfId="349" xr:uid="{AE0DCC6D-70BF-47DE-A030-C10AC4D6AE41}"/>
    <cellStyle name="Note 19" xfId="350" xr:uid="{54E4E13C-D99C-47CB-87BB-F14F6473CBA4}"/>
    <cellStyle name="Note 2" xfId="58" xr:uid="{8E770F06-43D6-42C1-8F6A-1122D16364F1}"/>
    <cellStyle name="Note 20" xfId="351" xr:uid="{3C5E6574-4F9A-420B-94A8-C420EB1CE8D9}"/>
    <cellStyle name="Note 21" xfId="352" xr:uid="{01EAD519-2F4D-423B-AC78-A78B6F82C430}"/>
    <cellStyle name="Note 22" xfId="353" xr:uid="{D8979F77-E0E5-4AA9-AACE-2D1AD6AA5CCF}"/>
    <cellStyle name="Note 23" xfId="354" xr:uid="{B078AF19-CD1A-4F52-AE61-59680A3BA1C2}"/>
    <cellStyle name="Note 24" xfId="355" xr:uid="{F01146CD-6897-430C-AE41-7EC188E963D3}"/>
    <cellStyle name="Note 25" xfId="356" xr:uid="{C99A6395-421C-49DB-A4F5-12AFF3E2FBA2}"/>
    <cellStyle name="Note 26" xfId="357" xr:uid="{86335F79-F950-456D-995C-75FEDC8FECC0}"/>
    <cellStyle name="Note 27" xfId="389" xr:uid="{560AA12C-C699-4703-99AB-749CF5307627}"/>
    <cellStyle name="Note 3" xfId="59" xr:uid="{20328D96-8554-42E4-A4DE-9D5E46EC52C4}"/>
    <cellStyle name="Note 4" xfId="60" xr:uid="{C5105272-305C-402F-B5AC-36E5BFC6D00D}"/>
    <cellStyle name="Note 5" xfId="61" xr:uid="{504B2C51-7A2D-4968-9AEA-48A3E6335C6E}"/>
    <cellStyle name="Note 6" xfId="62" xr:uid="{38ACA8CC-A4DF-4BBA-85CF-AC5132860E93}"/>
    <cellStyle name="Note 7" xfId="63" xr:uid="{D51FA6F9-3D5C-4562-B119-3758920E6A1A}"/>
    <cellStyle name="Note 8" xfId="358" xr:uid="{6EFE2BAA-A3B5-43EB-A8CA-5376D06A8A44}"/>
    <cellStyle name="Note 9" xfId="359" xr:uid="{249E1731-5B0D-459C-8E3A-6607E0F7089B}"/>
    <cellStyle name="Output" xfId="12" builtinId="21" customBuiltin="1"/>
    <cellStyle name="Output 2" xfId="360" xr:uid="{F48F34FA-F980-4304-8C93-8FC7BC80F9DB}"/>
    <cellStyle name="Percent" xfId="3" builtinId="5"/>
    <cellStyle name="Percent 2" xfId="41" xr:uid="{FD56AD76-20D9-4F56-B056-9D9FA04D7CAD}"/>
    <cellStyle name="Percent 3" xfId="363" xr:uid="{6E71E7B0-E47C-44F1-A562-BF786DC03320}"/>
    <cellStyle name="Percent 3 2" xfId="386" xr:uid="{3661087D-C84B-40C5-B1AA-DC086B45B981}"/>
    <cellStyle name="Percent 4" xfId="382" xr:uid="{A0894112-0A49-4542-B50E-5BF8DB346EAC}"/>
    <cellStyle name="Thousands0" xfId="377" xr:uid="{46426C01-C950-44E9-8126-63ED56598BDF}"/>
    <cellStyle name="Thousands1" xfId="378" xr:uid="{48D614E6-3B61-456F-9AD4-8A6DC6667F15}"/>
    <cellStyle name="Title 2" xfId="368" xr:uid="{86D3A6E8-E164-496A-B5C1-D10D66EDFEDE}"/>
    <cellStyle name="Total" xfId="19" builtinId="25" customBuiltin="1"/>
    <cellStyle name="Total 2" xfId="361" xr:uid="{E24C88EB-DA80-4C24-B1E4-C590C5E46465}"/>
    <cellStyle name="Warning Text" xfId="16" builtinId="11" customBuiltin="1"/>
    <cellStyle name="Warning Text 2" xfId="362" xr:uid="{F040C7CC-66C3-434F-B1C1-473624D8C5DE}"/>
  </cellStyles>
  <dxfs count="0"/>
  <tableStyles count="0" defaultTableStyle="TableStyleMedium2" defaultPivotStyle="PivotStyleLight16"/>
  <colors>
    <mruColors>
      <color rgb="FF939498"/>
      <color rgb="FF004B55"/>
      <color rgb="FF4D4D4F"/>
      <color rgb="FF8EA366"/>
      <color rgb="FF76ACA9"/>
      <color rgb="FF927149"/>
      <color rgb="FFBBC7A3"/>
      <color rgb="FF61504D"/>
      <color rgb="FF3333FF"/>
      <color rgb="FF4949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a:pPr>
            <a:r>
              <a:rPr lang="en-CA" sz="1000" b="1"/>
              <a:t>% Change</a:t>
            </a:r>
          </a:p>
        </c:rich>
      </c:tx>
      <c:layout>
        <c:manualLayout>
          <c:xMode val="edge"/>
          <c:yMode val="edge"/>
          <c:x val="9.7685759125049672E-3"/>
          <c:y val="2.5136765129149644E-2"/>
        </c:manualLayout>
      </c:layout>
      <c:overlay val="1"/>
    </c:title>
    <c:autoTitleDeleted val="0"/>
    <c:plotArea>
      <c:layout>
        <c:manualLayout>
          <c:layoutTarget val="inner"/>
          <c:xMode val="edge"/>
          <c:yMode val="edge"/>
          <c:x val="7.1148846423739046E-2"/>
          <c:y val="0.21971103769757702"/>
          <c:w val="0.90718694875104189"/>
          <c:h val="0.69594972552721135"/>
        </c:manualLayout>
      </c:layout>
      <c:lineChart>
        <c:grouping val="standard"/>
        <c:varyColors val="0"/>
        <c:ser>
          <c:idx val="7"/>
          <c:order val="6"/>
          <c:tx>
            <c:strRef>
              <c:f>'2_Revenue by Sector '!$C$11</c:f>
              <c:strCache>
                <c:ptCount val="1"/>
                <c:pt idx="0">
                  <c:v>Accommodation and food services</c:v>
                </c:pt>
              </c:strCache>
            </c:strRef>
          </c:tx>
          <c:cat>
            <c:numRef>
              <c:f>'2_Revenue by Sector '!$D$4:$N$4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'2_Revenue by Sector '!$D$11:$N$11</c:f>
              <c:numCache>
                <c:formatCode>0.0%</c:formatCode>
                <c:ptCount val="11"/>
                <c:pt idx="0">
                  <c:v>3.0810765556892106E-2</c:v>
                </c:pt>
                <c:pt idx="1">
                  <c:v>5.2817569926910002E-2</c:v>
                </c:pt>
                <c:pt idx="2">
                  <c:v>0.15007360998830488</c:v>
                </c:pt>
                <c:pt idx="3">
                  <c:v>0.10743469417983276</c:v>
                </c:pt>
                <c:pt idx="4">
                  <c:v>7.1044928613235525E-2</c:v>
                </c:pt>
                <c:pt idx="5">
                  <c:v>5.9325617149011745E-2</c:v>
                </c:pt>
                <c:pt idx="6">
                  <c:v>4.6415713243079804E-2</c:v>
                </c:pt>
                <c:pt idx="7">
                  <c:v>-0.28011178458712416</c:v>
                </c:pt>
                <c:pt idx="8">
                  <c:v>0.4191366654241464</c:v>
                </c:pt>
                <c:pt idx="9">
                  <c:v>0.56158685535071085</c:v>
                </c:pt>
                <c:pt idx="10">
                  <c:v>0.12681424803646157</c:v>
                </c:pt>
              </c:numCache>
            </c:numRef>
          </c:val>
          <c:smooth val="0"/>
          <c:extLst>
            <c:ext xmlns:c16="http://schemas.microsoft.com/office/drawing/2014/chart" uri="{C3380CC4-5D6E-409C-BE32-E72D297353CC}">
              <c16:uniqueId val="{00000007-02C7-44F6-8919-F65BF715967E}"/>
            </c:ext>
          </c:extLst>
        </c:ser>
        <c:ser>
          <c:idx val="8"/>
          <c:order val="7"/>
          <c:tx>
            <c:strRef>
              <c:f>'2_Revenue by Sector '!$C$12</c:f>
              <c:strCache>
                <c:ptCount val="1"/>
                <c:pt idx="0">
                  <c:v>Transportation services</c:v>
                </c:pt>
              </c:strCache>
            </c:strRef>
          </c:tx>
          <c:cat>
            <c:numRef>
              <c:f>'2_Revenue by Sector '!$D$4:$N$4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'2_Revenue by Sector '!$D$12:$N$12</c:f>
              <c:numCache>
                <c:formatCode>0.0%</c:formatCode>
                <c:ptCount val="11"/>
                <c:pt idx="0">
                  <c:v>6.2945616053363906E-2</c:v>
                </c:pt>
                <c:pt idx="1">
                  <c:v>7.8322286739174185E-3</c:v>
                </c:pt>
                <c:pt idx="2">
                  <c:v>-2.6860797974607165E-3</c:v>
                </c:pt>
                <c:pt idx="3">
                  <c:v>7.6299165263821189E-2</c:v>
                </c:pt>
                <c:pt idx="4">
                  <c:v>6.4549599064944063E-2</c:v>
                </c:pt>
                <c:pt idx="5">
                  <c:v>3.2387846368085116E-2</c:v>
                </c:pt>
                <c:pt idx="6">
                  <c:v>2.764531080781274E-2</c:v>
                </c:pt>
                <c:pt idx="7">
                  <c:v>-0.55482744732307787</c:v>
                </c:pt>
                <c:pt idx="8">
                  <c:v>0.29517981703281904</c:v>
                </c:pt>
                <c:pt idx="9">
                  <c:v>0.77551599753529743</c:v>
                </c:pt>
                <c:pt idx="10">
                  <c:v>0.23080760420279445</c:v>
                </c:pt>
              </c:numCache>
            </c:numRef>
          </c:val>
          <c:smooth val="0"/>
          <c:extLst>
            <c:ext xmlns:c16="http://schemas.microsoft.com/office/drawing/2014/chart" uri="{C3380CC4-5D6E-409C-BE32-E72D297353CC}">
              <c16:uniqueId val="{00000008-02C7-44F6-8919-F65BF715967E}"/>
            </c:ext>
          </c:extLst>
        </c:ser>
        <c:ser>
          <c:idx val="9"/>
          <c:order val="8"/>
          <c:tx>
            <c:strRef>
              <c:f>'2_Revenue by Sector '!$C$13</c:f>
              <c:strCache>
                <c:ptCount val="1"/>
                <c:pt idx="0">
                  <c:v>Retail services</c:v>
                </c:pt>
              </c:strCache>
            </c:strRef>
          </c:tx>
          <c:cat>
            <c:numRef>
              <c:f>'2_Revenue by Sector '!$D$4:$N$4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'2_Revenue by Sector '!$D$13:$N$13</c:f>
              <c:numCache>
                <c:formatCode>0.0%</c:formatCode>
                <c:ptCount val="11"/>
                <c:pt idx="0">
                  <c:v>5.8151782802362773E-2</c:v>
                </c:pt>
                <c:pt idx="1">
                  <c:v>0.14045084162877264</c:v>
                </c:pt>
                <c:pt idx="2">
                  <c:v>3.457507020868289E-2</c:v>
                </c:pt>
                <c:pt idx="3">
                  <c:v>6.6671208403352722E-2</c:v>
                </c:pt>
                <c:pt idx="4">
                  <c:v>7.0134297715912064E-2</c:v>
                </c:pt>
                <c:pt idx="5">
                  <c:v>3.4188860648872499E-2</c:v>
                </c:pt>
                <c:pt idx="6">
                  <c:v>1.8814930780559624E-3</c:v>
                </c:pt>
                <c:pt idx="7">
                  <c:v>-0.11918438055584046</c:v>
                </c:pt>
                <c:pt idx="8">
                  <c:v>0.39129901284529112</c:v>
                </c:pt>
                <c:pt idx="9">
                  <c:v>0.25184007083461912</c:v>
                </c:pt>
                <c:pt idx="10">
                  <c:v>6.1992725139445648E-2</c:v>
                </c:pt>
              </c:numCache>
            </c:numRef>
          </c:val>
          <c:smooth val="0"/>
          <c:extLst>
            <c:ext xmlns:c16="http://schemas.microsoft.com/office/drawing/2014/chart" uri="{C3380CC4-5D6E-409C-BE32-E72D297353CC}">
              <c16:uniqueId val="{00000009-02C7-44F6-8919-F65BF715967E}"/>
            </c:ext>
          </c:extLst>
        </c:ser>
        <c:ser>
          <c:idx val="10"/>
          <c:order val="9"/>
          <c:tx>
            <c:strRef>
              <c:f>'2_Revenue by Sector '!$C$14</c:f>
              <c:strCache>
                <c:ptCount val="1"/>
                <c:pt idx="0">
                  <c:v>Recreation services</c:v>
                </c:pt>
              </c:strCache>
            </c:strRef>
          </c:tx>
          <c:cat>
            <c:numRef>
              <c:f>'2_Revenue by Sector '!$D$4:$N$4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'2_Revenue by Sector '!$D$14:$N$14</c:f>
              <c:numCache>
                <c:formatCode>0.0%</c:formatCode>
                <c:ptCount val="11"/>
                <c:pt idx="0">
                  <c:v>8.044322847386276E-2</c:v>
                </c:pt>
                <c:pt idx="1">
                  <c:v>4.7803193961943657E-2</c:v>
                </c:pt>
                <c:pt idx="2">
                  <c:v>0.26569321473703611</c:v>
                </c:pt>
                <c:pt idx="3">
                  <c:v>0.101330901963395</c:v>
                </c:pt>
                <c:pt idx="4">
                  <c:v>7.7367311824946716E-2</c:v>
                </c:pt>
                <c:pt idx="5">
                  <c:v>0.17447983895770625</c:v>
                </c:pt>
                <c:pt idx="6">
                  <c:v>-2.4066351781655171E-2</c:v>
                </c:pt>
                <c:pt idx="7">
                  <c:v>-0.32858141666904006</c:v>
                </c:pt>
                <c:pt idx="8">
                  <c:v>0.47523947531210164</c:v>
                </c:pt>
                <c:pt idx="9">
                  <c:v>0.58945663833463824</c:v>
                </c:pt>
                <c:pt idx="10">
                  <c:v>0.13015523942343976</c:v>
                </c:pt>
              </c:numCache>
            </c:numRef>
          </c:val>
          <c:smooth val="0"/>
          <c:extLst>
            <c:ext xmlns:c16="http://schemas.microsoft.com/office/drawing/2014/chart" uri="{C3380CC4-5D6E-409C-BE32-E72D297353CC}">
              <c16:uniqueId val="{0000000A-02C7-44F6-8919-F65BF715967E}"/>
            </c:ext>
          </c:extLst>
        </c:ser>
        <c:ser>
          <c:idx val="11"/>
          <c:order val="10"/>
          <c:tx>
            <c:strRef>
              <c:f>'2_Revenue by Sector '!$C$15</c:f>
              <c:strCache>
                <c:ptCount val="1"/>
                <c:pt idx="0">
                  <c:v>Other services</c:v>
                </c:pt>
              </c:strCache>
            </c:strRef>
          </c:tx>
          <c:cat>
            <c:numRef>
              <c:f>'2_Revenue by Sector '!$D$4:$N$4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'2_Revenue by Sector '!$D$15:$N$15</c:f>
              <c:numCache>
                <c:formatCode>0.0%</c:formatCode>
                <c:ptCount val="11"/>
                <c:pt idx="0">
                  <c:v>3.4510988420703548E-2</c:v>
                </c:pt>
                <c:pt idx="1">
                  <c:v>3.0699489139804692E-2</c:v>
                </c:pt>
                <c:pt idx="2">
                  <c:v>0.10493121123783222</c:v>
                </c:pt>
                <c:pt idx="3">
                  <c:v>0.15631305346810342</c:v>
                </c:pt>
                <c:pt idx="4">
                  <c:v>1.707962226002846E-2</c:v>
                </c:pt>
                <c:pt idx="5">
                  <c:v>1.5212688571399902E-3</c:v>
                </c:pt>
                <c:pt idx="6">
                  <c:v>0.10417798892535401</c:v>
                </c:pt>
                <c:pt idx="7">
                  <c:v>-0.28071853696634663</c:v>
                </c:pt>
                <c:pt idx="8">
                  <c:v>0.37821811345888667</c:v>
                </c:pt>
                <c:pt idx="9">
                  <c:v>0.53161571446543521</c:v>
                </c:pt>
                <c:pt idx="10">
                  <c:v>4.5383904246187212E-2</c:v>
                </c:pt>
              </c:numCache>
            </c:numRef>
          </c:val>
          <c:smooth val="0"/>
          <c:extLst>
            <c:ext xmlns:c16="http://schemas.microsoft.com/office/drawing/2014/chart" uri="{C3380CC4-5D6E-409C-BE32-E72D297353CC}">
              <c16:uniqueId val="{0000000D-02C7-44F6-8919-F65BF715967E}"/>
            </c:ext>
          </c:extLst>
        </c:ser>
        <c:dLbls>
          <c:showLegendKey val="0"/>
          <c:showVal val="0"/>
          <c:showCatName val="0"/>
          <c:showSerName val="0"/>
          <c:showPercent val="0"/>
          <c:showBubbleSize val="0"/>
        </c:dLbls>
        <c:marker val="1"/>
        <c:smooth val="0"/>
        <c:axId val="110655744"/>
        <c:axId val="110666112"/>
        <c:extLst>
          <c:ext xmlns:c15="http://schemas.microsoft.com/office/drawing/2012/chart" uri="{02D57815-91ED-43cb-92C2-25804820EDAC}">
            <c15:filteredLineSeries>
              <c15:ser>
                <c:idx val="0"/>
                <c:order val="0"/>
                <c:tx>
                  <c:strRef>
                    <c:extLst>
                      <c:ext uri="{02D57815-91ED-43cb-92C2-25804820EDAC}">
                        <c15:formulaRef>
                          <c15:sqref>'2_Revenue by Sector '!$C$4</c15:sqref>
                        </c15:formulaRef>
                      </c:ext>
                    </c:extLst>
                    <c:strCache>
                      <c:ptCount val="1"/>
                      <c:pt idx="0">
                        <c:v>Sectors</c:v>
                      </c:pt>
                    </c:strCache>
                  </c:strRef>
                </c:tx>
                <c:spPr>
                  <a:ln>
                    <a:solidFill>
                      <a:srgbClr val="004B55"/>
                    </a:solidFill>
                  </a:ln>
                </c:spPr>
                <c:marker>
                  <c:symbol val="triangle"/>
                  <c:size val="7"/>
                  <c:spPr>
                    <a:solidFill>
                      <a:srgbClr val="004B55"/>
                    </a:solidFill>
                    <a:ln>
                      <a:solidFill>
                        <a:srgbClr val="004B55"/>
                      </a:solidFill>
                    </a:ln>
                  </c:spPr>
                </c:marker>
                <c:cat>
                  <c:numRef>
                    <c:extLst>
                      <c:ext uri="{02D57815-91ED-43cb-92C2-25804820EDAC}">
                        <c15:formulaRef>
                          <c15:sqref>'2_Revenue by Sector '!$D$4:$N$4</c15:sqref>
                        </c15:formulaRef>
                      </c:ext>
                    </c:extLst>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c:ext uri="{02D57815-91ED-43cb-92C2-25804820EDAC}">
                        <c15:formulaRef>
                          <c15:sqref>'2_Revenue by Sector '!$D$4:$N$4</c15:sqref>
                        </c15:formulaRef>
                      </c:ext>
                    </c:extLst>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val>
                <c:smooth val="0"/>
                <c:extLst>
                  <c:ext xmlns:c16="http://schemas.microsoft.com/office/drawing/2014/chart" uri="{C3380CC4-5D6E-409C-BE32-E72D297353CC}">
                    <c16:uniqueId val="{00000000-E21A-904C-98BB-F2BC0FB1B73E}"/>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'2_Revenue by Sector '!$C$5</c15:sqref>
                        </c15:formulaRef>
                      </c:ext>
                    </c:extLst>
                    <c:strCache>
                      <c:ptCount val="1"/>
                      <c:pt idx="0">
                        <c:v>Accommodation and food services</c:v>
                      </c:pt>
                    </c:strCache>
                  </c:strRef>
                </c:tx>
                <c:spPr>
                  <a:ln>
                    <a:solidFill>
                      <a:srgbClr val="76ACA9"/>
                    </a:solidFill>
                  </a:ln>
                </c:spPr>
                <c:marker>
                  <c:symbol val="circle"/>
                  <c:size val="7"/>
                  <c:spPr>
                    <a:solidFill>
                      <a:srgbClr val="76ACA9"/>
                    </a:solidFill>
                    <a:ln>
                      <a:solidFill>
                        <a:srgbClr val="76ACA9"/>
                      </a:solidFill>
                    </a:ln>
                  </c:spPr>
                </c:marker>
                <c:cat>
                  <c:numRef>
                    <c:extLst xmlns:c15="http://schemas.microsoft.com/office/drawing/2012/chart">
                      <c:ext xmlns:c15="http://schemas.microsoft.com/office/drawing/2012/chart" uri="{02D57815-91ED-43cb-92C2-25804820EDAC}">
                        <c15:formulaRef>
                          <c15:sqref>'2_Revenue by Sector '!$D$4:$N$4</c15:sqref>
                        </c15:formulaRef>
                      </c:ext>
                    </c:extLst>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xmlns:c15="http://schemas.microsoft.com/office/drawing/2012/chart">
                      <c:ext xmlns:c15="http://schemas.microsoft.com/office/drawing/2012/chart" uri="{02D57815-91ED-43cb-92C2-25804820EDAC}">
                        <c15:formulaRef>
                          <c15:sqref>'2_Revenue by Sector '!$D$5:$N$5</c15:sqref>
                        </c15:formulaRef>
                      </c:ext>
                    </c:extLst>
                    <c:numCache>
                      <c:formatCode>"$"#,##0_);[Red]\("$"#,##0\)</c:formatCode>
                      <c:ptCount val="11"/>
                      <c:pt idx="0">
                        <c:v>3937.9020480783188</c:v>
                      </c:pt>
                      <c:pt idx="1">
                        <c:v>4145.8924648680177</c:v>
                      </c:pt>
                      <c:pt idx="2">
                        <c:v>4768.0815136940728</c:v>
                      </c:pt>
                      <c:pt idx="3">
                        <c:v>5280.3388929423099</c:v>
                      </c:pt>
                      <c:pt idx="4">
                        <c:v>5655.4801926450873</c:v>
                      </c:pt>
                      <c:pt idx="5">
                        <c:v>5990.9950453477686</c:v>
                      </c:pt>
                      <c:pt idx="6">
                        <c:v>6269.0713534133429</c:v>
                      </c:pt>
                      <c:pt idx="7">
                        <c:v>3180.1240140292448</c:v>
                      </c:pt>
                      <c:pt idx="8">
                        <c:v>4513.030588904714</c:v>
                      </c:pt>
                      <c:pt idx="9">
                        <c:v>7047.4892454292794</c:v>
                      </c:pt>
                      <c:pt idx="10">
                        <c:v>7941.2112946334428</c:v>
                      </c:pt>
                    </c:numCache>
                  </c:numRef>
                </c:val>
                <c:smooth val="0"/>
                <c:extLst xmlns:c15="http://schemas.microsoft.com/office/drawing/2012/chart">
                  <c:ext xmlns:c16="http://schemas.microsoft.com/office/drawing/2014/chart" uri="{C3380CC4-5D6E-409C-BE32-E72D297353CC}">
                    <c16:uniqueId val="{00000001-E21A-904C-98BB-F2BC0FB1B73E}"/>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'2_Revenue by Sector '!$C$6</c15:sqref>
                        </c15:formulaRef>
                      </c:ext>
                    </c:extLst>
                    <c:strCache>
                      <c:ptCount val="1"/>
                      <c:pt idx="0">
                        <c:v>Transportation services</c:v>
                      </c:pt>
                    </c:strCache>
                  </c:strRef>
                </c:tx>
                <c:spPr>
                  <a:ln>
                    <a:solidFill>
                      <a:schemeClr val="accent3">
                        <a:lumMod val="75000"/>
                      </a:schemeClr>
                    </a:solidFill>
                  </a:ln>
                </c:spPr>
                <c:marker>
                  <c:symbol val="square"/>
                  <c:size val="7"/>
                  <c:spPr>
                    <a:solidFill>
                      <a:schemeClr val="accent3">
                        <a:lumMod val="75000"/>
                      </a:schemeClr>
                    </a:solidFill>
                    <a:ln>
                      <a:solidFill>
                        <a:schemeClr val="accent3">
                          <a:lumMod val="75000"/>
                        </a:schemeClr>
                      </a:solidFill>
                    </a:ln>
                  </c:spPr>
                </c:marker>
                <c:cat>
                  <c:numRef>
                    <c:extLst xmlns:c15="http://schemas.microsoft.com/office/drawing/2012/chart">
                      <c:ext xmlns:c15="http://schemas.microsoft.com/office/drawing/2012/chart" uri="{02D57815-91ED-43cb-92C2-25804820EDAC}">
                        <c15:formulaRef>
                          <c15:sqref>'2_Revenue by Sector '!$D$4:$N$4</c15:sqref>
                        </c15:formulaRef>
                      </c:ext>
                    </c:extLst>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xmlns:c15="http://schemas.microsoft.com/office/drawing/2012/chart">
                      <c:ext xmlns:c15="http://schemas.microsoft.com/office/drawing/2012/chart" uri="{02D57815-91ED-43cb-92C2-25804820EDAC}">
                        <c15:formulaRef>
                          <c15:sqref>'2_Revenue by Sector '!$D$6:$N$6</c15:sqref>
                        </c15:formulaRef>
                      </c:ext>
                    </c:extLst>
                    <c:numCache>
                      <c:formatCode>"$"#,##0_);[Red]\("$"#,##0\)</c:formatCode>
                      <c:ptCount val="11"/>
                      <c:pt idx="0">
                        <c:v>4403.7743684704637</c:v>
                      </c:pt>
                      <c:pt idx="1">
                        <c:v>4438.2657363526605</c:v>
                      </c:pt>
                      <c:pt idx="2">
                        <c:v>4426.3442004224817</c:v>
                      </c:pt>
                      <c:pt idx="3">
                        <c:v>4764.0705680850733</c:v>
                      </c:pt>
                      <c:pt idx="4">
                        <c:v>5071.5894131720652</c:v>
                      </c:pt>
                      <c:pt idx="5">
                        <c:v>5235.8472719278889</c:v>
                      </c:pt>
                      <c:pt idx="6">
                        <c:v>5380.5938971025735</c:v>
                      </c:pt>
                      <c:pt idx="7">
                        <c:v>1849.3900913144985</c:v>
                      </c:pt>
                      <c:pt idx="8">
                        <c:v>2395.2927200910208</c:v>
                      </c:pt>
                      <c:pt idx="9">
                        <c:v>4252.880543301445</c:v>
                      </c:pt>
                      <c:pt idx="10">
                        <c:v>5234.4777124615302</c:v>
                      </c:pt>
                    </c:numCache>
                  </c:numRef>
                </c:val>
                <c:smooth val="0"/>
                <c:extLst xmlns:c15="http://schemas.microsoft.com/office/drawing/2012/chart">
                  <c:ext xmlns:c16="http://schemas.microsoft.com/office/drawing/2014/chart" uri="{C3380CC4-5D6E-409C-BE32-E72D297353CC}">
                    <c16:uniqueId val="{00000002-E21A-904C-98BB-F2BC0FB1B73E}"/>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'2_Revenue by Sector '!$C$7</c15:sqref>
                        </c15:formulaRef>
                      </c:ext>
                    </c:extLst>
                    <c:strCache>
                      <c:ptCount val="1"/>
                      <c:pt idx="0">
                        <c:v>Retail services</c:v>
                      </c:pt>
                    </c:strCache>
                  </c:strRef>
                </c:tx>
                <c:cat>
                  <c:numRef>
                    <c:extLst xmlns:c15="http://schemas.microsoft.com/office/drawing/2012/chart">
                      <c:ext xmlns:c15="http://schemas.microsoft.com/office/drawing/2012/chart" uri="{02D57815-91ED-43cb-92C2-25804820EDAC}">
                        <c15:formulaRef>
                          <c15:sqref>'2_Revenue by Sector '!$D$4:$N$4</c15:sqref>
                        </c15:formulaRef>
                      </c:ext>
                    </c:extLst>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xmlns:c15="http://schemas.microsoft.com/office/drawing/2012/chart">
                      <c:ext xmlns:c15="http://schemas.microsoft.com/office/drawing/2012/chart" uri="{02D57815-91ED-43cb-92C2-25804820EDAC}">
                        <c15:formulaRef>
                          <c15:sqref>'2_Revenue by Sector '!$D$7:$N$7</c15:sqref>
                        </c15:formulaRef>
                      </c:ext>
                    </c:extLst>
                    <c:numCache>
                      <c:formatCode>"$"#,##0_);[Red]\("$"#,##0\)</c:formatCode>
                      <c:ptCount val="11"/>
                      <c:pt idx="0">
                        <c:v>2486.6898479689353</c:v>
                      </c:pt>
                      <c:pt idx="1">
                        <c:v>2835.9475299858968</c:v>
                      </c:pt>
                      <c:pt idx="2">
                        <c:v>2934.0006149433002</c:v>
                      </c:pt>
                      <c:pt idx="3">
                        <c:v>3129.6139813977502</c:v>
                      </c:pt>
                      <c:pt idx="4">
                        <c:v>3349.1072601049809</c:v>
                      </c:pt>
                      <c:pt idx="5">
                        <c:v>3463.6094215188373</c:v>
                      </c:pt>
                      <c:pt idx="6">
                        <c:v>3470.1261786705145</c:v>
                      </c:pt>
                      <c:pt idx="7">
                        <c:v>2196.8975118901653</c:v>
                      </c:pt>
                      <c:pt idx="8">
                        <c:v>3056.5413396150634</c:v>
                      </c:pt>
                      <c:pt idx="9">
                        <c:v>3826.3009270926623</c:v>
                      </c:pt>
                      <c:pt idx="10">
                        <c:v>4063.5037487667241</c:v>
                      </c:pt>
                    </c:numCache>
                  </c:numRef>
                </c:val>
                <c:smooth val="0"/>
                <c:extLst xmlns:c15="http://schemas.microsoft.com/office/drawing/2012/chart">
                  <c:ext xmlns:c16="http://schemas.microsoft.com/office/drawing/2014/chart" uri="{C3380CC4-5D6E-409C-BE32-E72D297353CC}">
                    <c16:uniqueId val="{00000003-E21A-904C-98BB-F2BC0FB1B73E}"/>
                  </c:ext>
                </c:extLst>
              </c15:ser>
            </c15:filteredLineSeries>
            <c15:filteredLineSeries>
              <c15:ser>
                <c:idx val="3"/>
                <c:order val="4"/>
                <c:tx>
                  <c:strRef>
                    <c:extLst xmlns:c15="http://schemas.microsoft.com/office/drawing/2012/chart">
                      <c:ext xmlns:c15="http://schemas.microsoft.com/office/drawing/2012/chart" uri="{02D57815-91ED-43cb-92C2-25804820EDAC}">
                        <c15:formulaRef>
                          <c15:sqref>'2_Revenue by Sector '!$C$8</c15:sqref>
                        </c15:formulaRef>
                      </c:ext>
                    </c:extLst>
                    <c:strCache>
                      <c:ptCount val="1"/>
                      <c:pt idx="0">
                        <c:v>Recreation services</c:v>
                      </c:pt>
                    </c:strCache>
                  </c:strRef>
                </c:tx>
                <c:spPr>
                  <a:ln>
                    <a:solidFill>
                      <a:srgbClr val="8EA366"/>
                    </a:solidFill>
                  </a:ln>
                </c:spPr>
                <c:marker>
                  <c:symbol val="triangle"/>
                  <c:size val="7"/>
                  <c:spPr>
                    <a:solidFill>
                      <a:srgbClr val="8EA366"/>
                    </a:solidFill>
                    <a:ln>
                      <a:solidFill>
                        <a:srgbClr val="8EA366"/>
                      </a:solidFill>
                    </a:ln>
                  </c:spPr>
                </c:marker>
                <c:cat>
                  <c:numRef>
                    <c:extLst xmlns:c15="http://schemas.microsoft.com/office/drawing/2012/chart">
                      <c:ext xmlns:c15="http://schemas.microsoft.com/office/drawing/2012/chart" uri="{02D57815-91ED-43cb-92C2-25804820EDAC}">
                        <c15:formulaRef>
                          <c15:sqref>'2_Revenue by Sector '!$D$4:$N$4</c15:sqref>
                        </c15:formulaRef>
                      </c:ext>
                    </c:extLst>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xmlns:c15="http://schemas.microsoft.com/office/drawing/2012/chart">
                      <c:ext xmlns:c15="http://schemas.microsoft.com/office/drawing/2012/chart" uri="{02D57815-91ED-43cb-92C2-25804820EDAC}">
                        <c15:formulaRef>
                          <c15:sqref>'2_Revenue by Sector '!$D$8:$N$8</c15:sqref>
                        </c15:formulaRef>
                      </c:ext>
                    </c:extLst>
                    <c:numCache>
                      <c:formatCode>"$"#,##0_);[Red]\("$"#,##0\)</c:formatCode>
                      <c:ptCount val="11"/>
                      <c:pt idx="0">
                        <c:v>757.99498755965624</c:v>
                      </c:pt>
                      <c:pt idx="1">
                        <c:v>794.22956897215158</c:v>
                      </c:pt>
                      <c:pt idx="2">
                        <c:v>1005.2509763915731</c:v>
                      </c:pt>
                      <c:pt idx="3">
                        <c:v>1107.1139645289147</c:v>
                      </c:pt>
                      <c:pt idx="4">
                        <c:v>1192.7683958483763</c:v>
                      </c:pt>
                      <c:pt idx="5">
                        <c:v>1400.8824334698427</c:v>
                      </c:pt>
                      <c:pt idx="6">
                        <c:v>1367.1683040212163</c:v>
                      </c:pt>
                      <c:pt idx="7">
                        <c:v>622.23267559100282</c:v>
                      </c:pt>
                      <c:pt idx="8">
                        <c:v>917.94220586091615</c:v>
                      </c:pt>
                      <c:pt idx="9">
                        <c:v>1459.0293327131742</c:v>
                      </c:pt>
                      <c:pt idx="10">
                        <c:v>1648.9296448382788</c:v>
                      </c:pt>
                    </c:numCache>
                  </c:numRef>
                </c:val>
                <c:smooth val="0"/>
                <c:extLst xmlns:c15="http://schemas.microsoft.com/office/drawing/2012/chart">
                  <c:ext xmlns:c16="http://schemas.microsoft.com/office/drawing/2014/chart" uri="{C3380CC4-5D6E-409C-BE32-E72D297353CC}">
                    <c16:uniqueId val="{00000004-E21A-904C-98BB-F2BC0FB1B73E}"/>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'2_Revenue by Sector '!$C$9</c15:sqref>
                        </c15:formulaRef>
                      </c:ext>
                    </c:extLst>
                    <c:strCache>
                      <c:ptCount val="1"/>
                      <c:pt idx="0">
                        <c:v>Other services</c:v>
                      </c:pt>
                    </c:strCache>
                  </c:strRef>
                </c:tx>
                <c:cat>
                  <c:numRef>
                    <c:extLst xmlns:c15="http://schemas.microsoft.com/office/drawing/2012/chart">
                      <c:ext xmlns:c15="http://schemas.microsoft.com/office/drawing/2012/chart" uri="{02D57815-91ED-43cb-92C2-25804820EDAC}">
                        <c15:formulaRef>
                          <c15:sqref>'2_Revenue by Sector '!$D$4:$N$4</c15:sqref>
                        </c15:formulaRef>
                      </c:ext>
                    </c:extLst>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xmlns:c15="http://schemas.microsoft.com/office/drawing/2012/chart">
                      <c:ext xmlns:c15="http://schemas.microsoft.com/office/drawing/2012/chart" uri="{02D57815-91ED-43cb-92C2-25804820EDAC}">
                        <c15:formulaRef>
                          <c15:sqref>'2_Revenue by Sector '!$D$9:$N$9</c15:sqref>
                        </c15:formulaRef>
                      </c:ext>
                    </c:extLst>
                    <c:numCache>
                      <c:formatCode>"$"#,##0_);[Red]\("$"#,##0\)</c:formatCode>
                      <c:ptCount val="11"/>
                      <c:pt idx="0">
                        <c:v>1861.539784507044</c:v>
                      </c:pt>
                      <c:pt idx="1">
                        <c:v>1918.6881049048322</c:v>
                      </c:pt>
                      <c:pt idx="2">
                        <c:v>2120.0183717401173</c:v>
                      </c:pt>
                      <c:pt idx="3">
                        <c:v>2451.4049168352917</c:v>
                      </c:pt>
                      <c:pt idx="4">
                        <c:v>2493.2739868212147</c:v>
                      </c:pt>
                      <c:pt idx="5">
                        <c:v>2497.0669268896831</c:v>
                      </c:pt>
                      <c:pt idx="6">
                        <c:v>2757.2063375450643</c:v>
                      </c:pt>
                      <c:pt idx="7">
                        <c:v>1438.96484089725</c:v>
                      </c:pt>
                      <c:pt idx="8">
                        <c:v>1983.2074083550749</c:v>
                      </c:pt>
                      <c:pt idx="9">
                        <c:v>3037.5116316809022</c:v>
                      </c:pt>
                      <c:pt idx="10">
                        <c:v>3175.3657687197879</c:v>
                      </c:pt>
                    </c:numCache>
                  </c:numRef>
                </c:val>
                <c:smooth val="0"/>
                <c:extLst xmlns:c15="http://schemas.microsoft.com/office/drawing/2012/chart">
                  <c:ext xmlns:c16="http://schemas.microsoft.com/office/drawing/2014/chart" uri="{C3380CC4-5D6E-409C-BE32-E72D297353CC}">
                    <c16:uniqueId val="{00000000-02C7-44F6-8919-F65BF715967E}"/>
                  </c:ext>
                </c:extLst>
              </c15:ser>
            </c15:filteredLineSeries>
            <c15:filteredLineSeries>
              <c15:ser>
                <c:idx val="12"/>
                <c:order val="11"/>
                <c:tx>
                  <c:strRef>
                    <c:extLst xmlns:c15="http://schemas.microsoft.com/office/drawing/2012/chart">
                      <c:ext xmlns:c15="http://schemas.microsoft.com/office/drawing/2012/chart" uri="{02D57815-91ED-43cb-92C2-25804820EDAC}">
                        <c15:formulaRef>
                          <c15:sqref>'2_Revenue by Sector '!$C$16</c15:sqref>
                        </c15:formulaRef>
                      </c:ext>
                    </c:extLst>
                    <c:strCache>
                      <c:ptCount val="1"/>
                      <c:pt idx="0">
                        <c:v>Overall</c:v>
                      </c:pt>
                    </c:strCache>
                  </c:strRef>
                </c:tx>
                <c:cat>
                  <c:numRef>
                    <c:extLst xmlns:c15="http://schemas.microsoft.com/office/drawing/2012/chart">
                      <c:ext xmlns:c15="http://schemas.microsoft.com/office/drawing/2012/chart" uri="{02D57815-91ED-43cb-92C2-25804820EDAC}">
                        <c15:formulaRef>
                          <c15:sqref>'2_Revenue by Sector '!$D$4:$N$4</c15:sqref>
                        </c15:formulaRef>
                      </c:ext>
                    </c:extLst>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xmlns:c15="http://schemas.microsoft.com/office/drawing/2012/chart">
                      <c:ext xmlns:c15="http://schemas.microsoft.com/office/drawing/2012/chart" uri="{02D57815-91ED-43cb-92C2-25804820EDAC}">
                        <c15:formulaRef>
                          <c15:sqref>'2_Revenue by Sector '!$D$16:$N$16</c15:sqref>
                        </c15:formulaRef>
                      </c:ext>
                    </c:extLst>
                    <c:numCache>
                      <c:formatCode>0.0%</c:formatCode>
                      <c:ptCount val="11"/>
                      <c:pt idx="0">
                        <c:v>4.9451392386665294E-2</c:v>
                      </c:pt>
                      <c:pt idx="1">
                        <c:v>5.0946416592098531E-2</c:v>
                      </c:pt>
                      <c:pt idx="2">
                        <c:v>7.9294588283557621E-2</c:v>
                      </c:pt>
                      <c:pt idx="3">
                        <c:v>9.6950055769702947E-2</c:v>
                      </c:pt>
                      <c:pt idx="4">
                        <c:v>6.1537386541580474E-2</c:v>
                      </c:pt>
                      <c:pt idx="5">
                        <c:v>4.6513436130893426E-2</c:v>
                      </c:pt>
                      <c:pt idx="6">
                        <c:v>3.5278180629991773E-2</c:v>
                      </c:pt>
                      <c:pt idx="7">
                        <c:v>-0.33143300595495484</c:v>
                      </c:pt>
                      <c:pt idx="8">
                        <c:v>0.38528808411110638</c:v>
                      </c:pt>
                      <c:pt idx="9">
                        <c:v>0.52519741384975394</c:v>
                      </c:pt>
                      <c:pt idx="10">
                        <c:v>0.12435663075797043</c:v>
                      </c:pt>
                    </c:numCache>
                  </c:numRef>
                </c:val>
                <c:smooth val="0"/>
                <c:extLst xmlns:c15="http://schemas.microsoft.com/office/drawing/2012/chart">
                  <c:ext xmlns:c16="http://schemas.microsoft.com/office/drawing/2014/chart" uri="{C3380CC4-5D6E-409C-BE32-E72D297353CC}">
                    <c16:uniqueId val="{0000000E-02C7-44F6-8919-F65BF715967E}"/>
                  </c:ext>
                </c:extLst>
              </c15:ser>
            </c15:filteredLineSeries>
          </c:ext>
        </c:extLst>
      </c:lineChart>
      <c:catAx>
        <c:axId val="110655744"/>
        <c:scaling>
          <c:orientation val="minMax"/>
        </c:scaling>
        <c:delete val="0"/>
        <c:axPos val="b"/>
        <c:numFmt formatCode="General" sourceLinked="1"/>
        <c:majorTickMark val="none"/>
        <c:minorTickMark val="none"/>
        <c:tickLblPos val="low"/>
        <c:spPr>
          <a:ln>
            <a:solidFill>
              <a:schemeClr val="bg1">
                <a:lumMod val="85000"/>
              </a:schemeClr>
            </a:solidFill>
          </a:ln>
        </c:spPr>
        <c:crossAx val="110666112"/>
        <c:crosses val="autoZero"/>
        <c:auto val="1"/>
        <c:lblAlgn val="ctr"/>
        <c:lblOffset val="100"/>
        <c:noMultiLvlLbl val="0"/>
      </c:catAx>
      <c:valAx>
        <c:axId val="110666112"/>
        <c:scaling>
          <c:orientation val="minMax"/>
          <c:min val="-0.70000000000000007"/>
        </c:scaling>
        <c:delete val="0"/>
        <c:axPos val="l"/>
        <c:majorGridlines>
          <c:spPr>
            <a:ln>
              <a:solidFill>
                <a:schemeClr val="bg1">
                  <a:lumMod val="75000"/>
                </a:schemeClr>
              </a:solidFill>
            </a:ln>
          </c:spPr>
        </c:majorGridlines>
        <c:numFmt formatCode="0%" sourceLinked="0"/>
        <c:majorTickMark val="none"/>
        <c:minorTickMark val="none"/>
        <c:tickLblPos val="nextTo"/>
        <c:spPr>
          <a:ln>
            <a:solidFill>
              <a:schemeClr val="bg1">
                <a:lumMod val="85000"/>
              </a:schemeClr>
            </a:solidFill>
          </a:ln>
        </c:spPr>
        <c:crossAx val="110655744"/>
        <c:crosses val="autoZero"/>
        <c:crossBetween val="between"/>
      </c:valAx>
      <c:spPr>
        <a:ln>
          <a:solidFill>
            <a:sysClr val="window" lastClr="FFFFFF">
              <a:lumMod val="65000"/>
            </a:sysClr>
          </a:solidFill>
        </a:ln>
      </c:spPr>
    </c:plotArea>
    <c:legend>
      <c:legendPos val="t"/>
      <c:layout>
        <c:manualLayout>
          <c:xMode val="edge"/>
          <c:yMode val="edge"/>
          <c:x val="9.9041807941267129E-2"/>
          <c:y val="1.741436451967206E-2"/>
          <c:w val="0.87664948020287503"/>
          <c:h val="0.12073666875547627"/>
        </c:manualLayout>
      </c:layout>
      <c:overlay val="0"/>
    </c:legend>
    <c:plotVisOnly val="1"/>
    <c:dispBlanksAs val="gap"/>
    <c:showDLblsOverMax val="0"/>
  </c:chart>
  <c:spPr>
    <a:ln>
      <a:noFill/>
    </a:ln>
  </c:spPr>
  <c:txPr>
    <a:bodyPr/>
    <a:lstStyle/>
    <a:p>
      <a:pPr>
        <a:defRPr sz="1000" baseline="0">
          <a:solidFill>
            <a:sysClr val="windowText" lastClr="000000"/>
          </a:solidFill>
          <a:latin typeface="Brandon Grotesque Regular" panose="020B0503020203060202"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en-CA" sz="1000"/>
              <a:t>Real GDP Index</a:t>
            </a:r>
          </a:p>
          <a:p>
            <a:pPr>
              <a:defRPr sz="1000"/>
            </a:pPr>
            <a:r>
              <a:rPr lang="en-CA" sz="1000"/>
              <a:t>(2017=100)</a:t>
            </a:r>
          </a:p>
        </c:rich>
      </c:tx>
      <c:layout>
        <c:manualLayout>
          <c:xMode val="edge"/>
          <c:yMode val="edge"/>
          <c:x val="2.9779362119666092E-3"/>
          <c:y val="3.7991347962804019E-3"/>
        </c:manualLayout>
      </c:layout>
      <c:overlay val="1"/>
    </c:title>
    <c:autoTitleDeleted val="0"/>
    <c:plotArea>
      <c:layout>
        <c:manualLayout>
          <c:layoutTarget val="inner"/>
          <c:xMode val="edge"/>
          <c:yMode val="edge"/>
          <c:x val="6.7287354552993589E-2"/>
          <c:y val="0.19800828754926775"/>
          <c:w val="0.90882556618533461"/>
          <c:h val="0.69458912491243407"/>
        </c:manualLayout>
      </c:layout>
      <c:lineChart>
        <c:grouping val="standard"/>
        <c:varyColors val="0"/>
        <c:ser>
          <c:idx val="0"/>
          <c:order val="0"/>
          <c:tx>
            <c:strRef>
              <c:f>'7_GDP by Primary Resource'!$C$10</c:f>
              <c:strCache>
                <c:ptCount val="1"/>
                <c:pt idx="0">
                  <c:v>Agriculture and Fish</c:v>
                </c:pt>
              </c:strCache>
            </c:strRef>
          </c:tx>
          <c:spPr>
            <a:ln>
              <a:solidFill>
                <a:srgbClr val="8EA366"/>
              </a:solidFill>
            </a:ln>
          </c:spPr>
          <c:marker>
            <c:symbol val="triangle"/>
            <c:size val="7"/>
            <c:spPr>
              <a:solidFill>
                <a:srgbClr val="8EA366"/>
              </a:solidFill>
              <a:ln>
                <a:solidFill>
                  <a:srgbClr val="8EA366"/>
                </a:solidFill>
              </a:ln>
            </c:spPr>
          </c:marker>
          <c:cat>
            <c:numRef>
              <c:f>'7_GDP by Primary Resource'!$D$4:$N$4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'7_GDP by Primary Resource'!$D$10:$N$10</c:f>
              <c:numCache>
                <c:formatCode>0</c:formatCode>
                <c:ptCount val="11"/>
                <c:pt idx="0">
                  <c:v>96.594070804950576</c:v>
                </c:pt>
                <c:pt idx="1">
                  <c:v>96.990629697144144</c:v>
                </c:pt>
                <c:pt idx="2">
                  <c:v>102.72474335603951</c:v>
                </c:pt>
                <c:pt idx="3">
                  <c:v>100.19508139051456</c:v>
                </c:pt>
                <c:pt idx="4">
                  <c:v>100</c:v>
                </c:pt>
                <c:pt idx="5">
                  <c:v>106.69353033355719</c:v>
                </c:pt>
                <c:pt idx="6">
                  <c:v>108.52601618216124</c:v>
                </c:pt>
                <c:pt idx="7">
                  <c:v>108.49083757075697</c:v>
                </c:pt>
                <c:pt idx="8">
                  <c:v>99.680194441779378</c:v>
                </c:pt>
                <c:pt idx="9">
                  <c:v>105.4143081006748</c:v>
                </c:pt>
                <c:pt idx="10">
                  <c:v>100.20467555726118</c:v>
                </c:pt>
              </c:numCache>
            </c:numRef>
          </c:val>
          <c:smooth val="0"/>
          <c:extLst>
            <c:ext xmlns:c16="http://schemas.microsoft.com/office/drawing/2014/chart" uri="{C3380CC4-5D6E-409C-BE32-E72D297353CC}">
              <c16:uniqueId val="{00000000-CF99-E644-8C7C-84FD24904771}"/>
            </c:ext>
          </c:extLst>
        </c:ser>
        <c:ser>
          <c:idx val="1"/>
          <c:order val="1"/>
          <c:tx>
            <c:strRef>
              <c:f>'7_GDP by Primary Resource'!$C$11</c:f>
              <c:strCache>
                <c:ptCount val="1"/>
                <c:pt idx="0">
                  <c:v>Forestry</c:v>
                </c:pt>
              </c:strCache>
            </c:strRef>
          </c:tx>
          <c:spPr>
            <a:ln>
              <a:solidFill>
                <a:srgbClr val="004B55"/>
              </a:solidFill>
            </a:ln>
          </c:spPr>
          <c:marker>
            <c:symbol val="triangle"/>
            <c:size val="7"/>
            <c:spPr>
              <a:solidFill>
                <a:srgbClr val="004B55"/>
              </a:solidFill>
              <a:ln>
                <a:solidFill>
                  <a:srgbClr val="004B55"/>
                </a:solidFill>
              </a:ln>
            </c:spPr>
          </c:marker>
          <c:cat>
            <c:numRef>
              <c:f>'7_GDP by Primary Resource'!$D$4:$N$4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'7_GDP by Primary Resource'!$D$11:$N$11</c:f>
              <c:numCache>
                <c:formatCode>0</c:formatCode>
                <c:ptCount val="11"/>
                <c:pt idx="0">
                  <c:v>109.20263918237096</c:v>
                </c:pt>
                <c:pt idx="1">
                  <c:v>107.39143559446289</c:v>
                </c:pt>
                <c:pt idx="2">
                  <c:v>106.99900815041615</c:v>
                </c:pt>
                <c:pt idx="3">
                  <c:v>98.119798180171642</c:v>
                </c:pt>
                <c:pt idx="4">
                  <c:v>100</c:v>
                </c:pt>
                <c:pt idx="5">
                  <c:v>104.91612402432186</c:v>
                </c:pt>
                <c:pt idx="6">
                  <c:v>81.13760834878606</c:v>
                </c:pt>
                <c:pt idx="7">
                  <c:v>79.6627711414895</c:v>
                </c:pt>
                <c:pt idx="8">
                  <c:v>90.534305058432878</c:v>
                </c:pt>
                <c:pt idx="9">
                  <c:v>81.728405709603692</c:v>
                </c:pt>
                <c:pt idx="10">
                  <c:v>72.409332010867217</c:v>
                </c:pt>
              </c:numCache>
            </c:numRef>
          </c:val>
          <c:smooth val="0"/>
          <c:extLst>
            <c:ext xmlns:c16="http://schemas.microsoft.com/office/drawing/2014/chart" uri="{C3380CC4-5D6E-409C-BE32-E72D297353CC}">
              <c16:uniqueId val="{00000001-CF99-E644-8C7C-84FD24904771}"/>
            </c:ext>
          </c:extLst>
        </c:ser>
        <c:ser>
          <c:idx val="2"/>
          <c:order val="2"/>
          <c:tx>
            <c:strRef>
              <c:f>'7_GDP by Primary Resource'!$C$12</c:f>
              <c:strCache>
                <c:ptCount val="1"/>
                <c:pt idx="0">
                  <c:v>Mining</c:v>
                </c:pt>
              </c:strCache>
            </c:strRef>
          </c:tx>
          <c:spPr>
            <a:ln>
              <a:solidFill>
                <a:srgbClr val="927149"/>
              </a:solidFill>
            </a:ln>
          </c:spPr>
          <c:marker>
            <c:symbol val="square"/>
            <c:size val="7"/>
            <c:spPr>
              <a:solidFill>
                <a:srgbClr val="927149"/>
              </a:solidFill>
              <a:ln>
                <a:solidFill>
                  <a:srgbClr val="927149"/>
                </a:solidFill>
              </a:ln>
            </c:spPr>
          </c:marker>
          <c:cat>
            <c:numRef>
              <c:f>'7_GDP by Primary Resource'!$D$4:$N$4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'7_GDP by Primary Resource'!$D$12:$N$12</c:f>
              <c:numCache>
                <c:formatCode>0</c:formatCode>
                <c:ptCount val="11"/>
                <c:pt idx="0">
                  <c:v>96.744232832618025</c:v>
                </c:pt>
                <c:pt idx="1">
                  <c:v>105.05465396995707</c:v>
                </c:pt>
                <c:pt idx="2">
                  <c:v>103.4569474248927</c:v>
                </c:pt>
                <c:pt idx="3">
                  <c:v>104.08060622317596</c:v>
                </c:pt>
                <c:pt idx="4">
                  <c:v>100</c:v>
                </c:pt>
                <c:pt idx="5">
                  <c:v>99.06786480686695</c:v>
                </c:pt>
                <c:pt idx="6">
                  <c:v>99.902762875536482</c:v>
                </c:pt>
                <c:pt idx="7">
                  <c:v>79.717677038626604</c:v>
                </c:pt>
                <c:pt idx="8">
                  <c:v>84.319675429184542</c:v>
                </c:pt>
                <c:pt idx="9">
                  <c:v>82.418521995708161</c:v>
                </c:pt>
                <c:pt idx="10">
                  <c:v>89.374329399141629</c:v>
                </c:pt>
              </c:numCache>
            </c:numRef>
          </c:val>
          <c:smooth val="0"/>
          <c:extLst>
            <c:ext xmlns:c16="http://schemas.microsoft.com/office/drawing/2014/chart" uri="{C3380CC4-5D6E-409C-BE32-E72D297353CC}">
              <c16:uniqueId val="{00000002-CF99-E644-8C7C-84FD24904771}"/>
            </c:ext>
          </c:extLst>
        </c:ser>
        <c:ser>
          <c:idx val="4"/>
          <c:order val="3"/>
          <c:tx>
            <c:strRef>
              <c:f>'7_GDP by Primary Resource'!$C$13</c:f>
              <c:strCache>
                <c:ptCount val="1"/>
                <c:pt idx="0">
                  <c:v>Oil and Gas Extraction</c:v>
                </c:pt>
              </c:strCache>
            </c:strRef>
          </c:tx>
          <c:spPr>
            <a:ln>
              <a:solidFill>
                <a:srgbClr val="61504D"/>
              </a:solidFill>
            </a:ln>
          </c:spPr>
          <c:marker>
            <c:symbol val="circle"/>
            <c:size val="7"/>
            <c:spPr>
              <a:solidFill>
                <a:srgbClr val="61504D"/>
              </a:solidFill>
              <a:ln>
                <a:solidFill>
                  <a:srgbClr val="61504D"/>
                </a:solidFill>
              </a:ln>
            </c:spPr>
          </c:marker>
          <c:cat>
            <c:numRef>
              <c:f>'7_GDP by Primary Resource'!$D$4:$N$4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'7_GDP by Primary Resource'!$D$13:$N$13</c:f>
              <c:numCache>
                <c:formatCode>0</c:formatCode>
                <c:ptCount val="11"/>
                <c:pt idx="0">
                  <c:v>76.731402337732945</c:v>
                </c:pt>
                <c:pt idx="1">
                  <c:v>81.793470053459785</c:v>
                </c:pt>
                <c:pt idx="2">
                  <c:v>83.765743453441672</c:v>
                </c:pt>
                <c:pt idx="3">
                  <c:v>92.491467576791806</c:v>
                </c:pt>
                <c:pt idx="4">
                  <c:v>100</c:v>
                </c:pt>
                <c:pt idx="5">
                  <c:v>123.78205321815821</c:v>
                </c:pt>
                <c:pt idx="6">
                  <c:v>113.66697876710261</c:v>
                </c:pt>
                <c:pt idx="7">
                  <c:v>117.80784680902474</c:v>
                </c:pt>
                <c:pt idx="8">
                  <c:v>122.33229635446557</c:v>
                </c:pt>
                <c:pt idx="9">
                  <c:v>134.92101845419674</c:v>
                </c:pt>
                <c:pt idx="10">
                  <c:v>140.10691956869735</c:v>
                </c:pt>
              </c:numCache>
            </c:numRef>
          </c:val>
          <c:smooth val="0"/>
          <c:extLst>
            <c:ext xmlns:c16="http://schemas.microsoft.com/office/drawing/2014/chart" uri="{C3380CC4-5D6E-409C-BE32-E72D297353CC}">
              <c16:uniqueId val="{00000003-CF99-E644-8C7C-84FD24904771}"/>
            </c:ext>
          </c:extLst>
        </c:ser>
        <c:ser>
          <c:idx val="3"/>
          <c:order val="4"/>
          <c:tx>
            <c:strRef>
              <c:f>'7_GDP by Primary Resource'!$C$14</c:f>
              <c:strCache>
                <c:ptCount val="1"/>
                <c:pt idx="0">
                  <c:v>Tourism</c:v>
                </c:pt>
              </c:strCache>
            </c:strRef>
          </c:tx>
          <c:spPr>
            <a:ln>
              <a:solidFill>
                <a:srgbClr val="76ACA9"/>
              </a:solidFill>
            </a:ln>
          </c:spPr>
          <c:marker>
            <c:symbol val="square"/>
            <c:size val="7"/>
            <c:spPr>
              <a:solidFill>
                <a:srgbClr val="76ACA9"/>
              </a:solidFill>
              <a:ln>
                <a:solidFill>
                  <a:srgbClr val="76ACA9"/>
                </a:solidFill>
              </a:ln>
            </c:spPr>
          </c:marker>
          <c:cat>
            <c:numRef>
              <c:f>'7_GDP by Primary Resource'!$D$4:$N$4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'7_GDP by Primary Resource'!$D$14:$N$14</c:f>
              <c:numCache>
                <c:formatCode>0</c:formatCode>
                <c:ptCount val="11"/>
                <c:pt idx="0">
                  <c:v>70.189069088421803</c:v>
                </c:pt>
                <c:pt idx="1">
                  <c:v>82.894811621852952</c:v>
                </c:pt>
                <c:pt idx="2">
                  <c:v>89.799105174049572</c:v>
                </c:pt>
                <c:pt idx="3">
                  <c:v>96.780608769751112</c:v>
                </c:pt>
                <c:pt idx="4">
                  <c:v>100</c:v>
                </c:pt>
                <c:pt idx="5">
                  <c:v>104.24252027684071</c:v>
                </c:pt>
                <c:pt idx="6">
                  <c:v>108.41543718397151</c:v>
                </c:pt>
                <c:pt idx="7">
                  <c:v>50.291026879962907</c:v>
                </c:pt>
                <c:pt idx="8">
                  <c:v>70.057562800944453</c:v>
                </c:pt>
                <c:pt idx="9">
                  <c:v>114.94325817388722</c:v>
                </c:pt>
                <c:pt idx="10">
                  <c:v>125.95785158735981</c:v>
                </c:pt>
              </c:numCache>
            </c:numRef>
          </c:val>
          <c:smooth val="0"/>
          <c:extLst>
            <c:ext xmlns:c16="http://schemas.microsoft.com/office/drawing/2014/chart" uri="{C3380CC4-5D6E-409C-BE32-E72D297353CC}">
              <c16:uniqueId val="{00000004-CF99-E644-8C7C-84FD24904771}"/>
            </c:ext>
          </c:extLst>
        </c:ser>
        <c:dLbls>
          <c:showLegendKey val="0"/>
          <c:showVal val="0"/>
          <c:showCatName val="0"/>
          <c:showSerName val="0"/>
          <c:showPercent val="0"/>
          <c:showBubbleSize val="0"/>
        </c:dLbls>
        <c:marker val="1"/>
        <c:smooth val="0"/>
        <c:axId val="117349376"/>
        <c:axId val="117355648"/>
      </c:lineChart>
      <c:catAx>
        <c:axId val="117349376"/>
        <c:scaling>
          <c:orientation val="minMax"/>
        </c:scaling>
        <c:delete val="0"/>
        <c:axPos val="b"/>
        <c:numFmt formatCode="General" sourceLinked="1"/>
        <c:majorTickMark val="none"/>
        <c:minorTickMark val="none"/>
        <c:tickLblPos val="nextTo"/>
        <c:crossAx val="117355648"/>
        <c:crosses val="autoZero"/>
        <c:auto val="1"/>
        <c:lblAlgn val="ctr"/>
        <c:lblOffset val="100"/>
        <c:noMultiLvlLbl val="0"/>
      </c:catAx>
      <c:valAx>
        <c:axId val="117355648"/>
        <c:scaling>
          <c:orientation val="minMax"/>
          <c:max val="200"/>
          <c:min val="40"/>
        </c:scaling>
        <c:delete val="0"/>
        <c:axPos val="l"/>
        <c:majorGridlines/>
        <c:numFmt formatCode="0" sourceLinked="1"/>
        <c:majorTickMark val="none"/>
        <c:minorTickMark val="none"/>
        <c:tickLblPos val="nextTo"/>
        <c:spPr>
          <a:ln>
            <a:solidFill>
              <a:schemeClr val="bg1">
                <a:lumMod val="75000"/>
              </a:schemeClr>
            </a:solidFill>
          </a:ln>
        </c:spPr>
        <c:crossAx val="117349376"/>
        <c:crosses val="autoZero"/>
        <c:crossBetween val="between"/>
        <c:majorUnit val="20"/>
      </c:valAx>
      <c:spPr>
        <a:noFill/>
        <a:ln w="0">
          <a:solidFill>
            <a:schemeClr val="bg1">
              <a:lumMod val="75000"/>
            </a:schemeClr>
          </a:solidFill>
        </a:ln>
      </c:spPr>
    </c:plotArea>
    <c:legend>
      <c:legendPos val="t"/>
      <c:layout>
        <c:manualLayout>
          <c:xMode val="edge"/>
          <c:yMode val="edge"/>
          <c:x val="0.14822553182617398"/>
          <c:y val="2.5723531065602823E-2"/>
          <c:w val="0.84935694613518686"/>
          <c:h val="7.1593440611421505E-2"/>
        </c:manualLayout>
      </c:layout>
      <c:overlay val="0"/>
    </c:legend>
    <c:plotVisOnly val="1"/>
    <c:dispBlanksAs val="gap"/>
    <c:showDLblsOverMax val="0"/>
  </c:chart>
  <c:spPr>
    <a:ln>
      <a:noFill/>
    </a:ln>
  </c:spPr>
  <c:txPr>
    <a:bodyPr/>
    <a:lstStyle/>
    <a:p>
      <a:pPr>
        <a:defRPr>
          <a:solidFill>
            <a:sysClr val="windowText" lastClr="000000"/>
          </a:solidFill>
          <a:latin typeface="Brandon Grotesque Regular" panose="020B0503020203060202"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247220</xdr:colOff>
      <xdr:row>3</xdr:row>
      <xdr:rowOff>106920</xdr:rowOff>
    </xdr:from>
    <xdr:to>
      <xdr:col>4</xdr:col>
      <xdr:colOff>425221</xdr:colOff>
      <xdr:row>3</xdr:row>
      <xdr:rowOff>266937</xdr:rowOff>
    </xdr:to>
    <xdr:sp macro="" textlink="">
      <xdr:nvSpPr>
        <xdr:cNvPr id="5" name="TextBox 4">
          <a:extLst>
            <a:ext uri="{FF2B5EF4-FFF2-40B4-BE49-F238E27FC236}">
              <a16:creationId xmlns:a16="http://schemas.microsoft.com/office/drawing/2014/main" id="{5D47BAD5-E2BC-4254-9AF0-9836930FC778}"/>
            </a:ext>
          </a:extLst>
        </xdr:cNvPr>
        <xdr:cNvSpPr txBox="1"/>
      </xdr:nvSpPr>
      <xdr:spPr>
        <a:xfrm>
          <a:off x="2711020" y="659370"/>
          <a:ext cx="178001" cy="1600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a:t>®</a:t>
          </a:r>
        </a:p>
      </xdr:txBody>
    </xdr:sp>
    <xdr:clientData/>
  </xdr:twoCellAnchor>
  <xdr:twoCellAnchor>
    <xdr:from>
      <xdr:col>0</xdr:col>
      <xdr:colOff>200025</xdr:colOff>
      <xdr:row>1</xdr:row>
      <xdr:rowOff>161925</xdr:rowOff>
    </xdr:from>
    <xdr:to>
      <xdr:col>4</xdr:col>
      <xdr:colOff>603250</xdr:colOff>
      <xdr:row>4</xdr:row>
      <xdr:rowOff>63500</xdr:rowOff>
    </xdr:to>
    <xdr:grpSp>
      <xdr:nvGrpSpPr>
        <xdr:cNvPr id="4" name="Group 3">
          <a:extLst>
            <a:ext uri="{FF2B5EF4-FFF2-40B4-BE49-F238E27FC236}">
              <a16:creationId xmlns:a16="http://schemas.microsoft.com/office/drawing/2014/main" id="{17860E76-8091-41D9-86B0-492F26501B78}"/>
            </a:ext>
          </a:extLst>
        </xdr:cNvPr>
        <xdr:cNvGrpSpPr/>
      </xdr:nvGrpSpPr>
      <xdr:grpSpPr>
        <a:xfrm>
          <a:off x="200025" y="344805"/>
          <a:ext cx="2841625" cy="594995"/>
          <a:chOff x="1419225" y="710565"/>
          <a:chExt cx="6322695" cy="1444755"/>
        </a:xfrm>
      </xdr:grpSpPr>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9225" y="710565"/>
            <a:ext cx="5843028" cy="1444755"/>
          </a:xfrm>
          <a:prstGeom prst="rect">
            <a:avLst/>
          </a:prstGeom>
        </xdr:spPr>
      </xdr:pic>
      <xdr:sp macro="" textlink="">
        <xdr:nvSpPr>
          <xdr:cNvPr id="3" name="Rectangle 2">
            <a:extLst>
              <a:ext uri="{FF2B5EF4-FFF2-40B4-BE49-F238E27FC236}">
                <a16:creationId xmlns:a16="http://schemas.microsoft.com/office/drawing/2014/main" id="{BE08687A-2670-4E37-9A46-08313FB59E64}"/>
              </a:ext>
            </a:extLst>
          </xdr:cNvPr>
          <xdr:cNvSpPr/>
        </xdr:nvSpPr>
        <xdr:spPr>
          <a:xfrm>
            <a:off x="7078980" y="1341120"/>
            <a:ext cx="662940" cy="32766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2886</xdr:colOff>
      <xdr:row>19</xdr:row>
      <xdr:rowOff>123536</xdr:rowOff>
    </xdr:from>
    <xdr:to>
      <xdr:col>27</xdr:col>
      <xdr:colOff>415636</xdr:colOff>
      <xdr:row>39</xdr:row>
      <xdr:rowOff>112351</xdr:rowOff>
    </xdr:to>
    <xdr:graphicFrame macro="">
      <xdr:nvGraphicFramePr>
        <xdr:cNvPr id="6" name="Chart 5">
          <a:extLst>
            <a:ext uri="{FF2B5EF4-FFF2-40B4-BE49-F238E27FC236}">
              <a16:creationId xmlns:a16="http://schemas.microsoft.com/office/drawing/2014/main" id="{B86DAFE6-D653-0142-9618-B85A8F338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19</xdr:row>
      <xdr:rowOff>0</xdr:rowOff>
    </xdr:from>
    <xdr:to>
      <xdr:col>27</xdr:col>
      <xdr:colOff>197554</xdr:colOff>
      <xdr:row>36</xdr:row>
      <xdr:rowOff>98778</xdr:rowOff>
    </xdr:to>
    <xdr:graphicFrame macro="">
      <xdr:nvGraphicFramePr>
        <xdr:cNvPr id="3" name="Chart 2">
          <a:extLst>
            <a:ext uri="{FF2B5EF4-FFF2-40B4-BE49-F238E27FC236}">
              <a16:creationId xmlns:a16="http://schemas.microsoft.com/office/drawing/2014/main" id="{4060BB52-3D3C-4648-BFCE-EF604EFE54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DBC Brand Palette">
    <a:dk1>
      <a:srgbClr val="484A4C"/>
    </a:dk1>
    <a:lt1>
      <a:sysClr val="window" lastClr="FFFFFF"/>
    </a:lt1>
    <a:dk2>
      <a:srgbClr val="484A4C"/>
    </a:dk2>
    <a:lt2>
      <a:srgbClr val="EEECE1"/>
    </a:lt2>
    <a:accent1>
      <a:srgbClr val="8EA366"/>
    </a:accent1>
    <a:accent2>
      <a:srgbClr val="76ACA9"/>
    </a:accent2>
    <a:accent3>
      <a:srgbClr val="927149"/>
    </a:accent3>
    <a:accent4>
      <a:srgbClr val="939598"/>
    </a:accent4>
    <a:accent5>
      <a:srgbClr val="004B55"/>
    </a:accent5>
    <a:accent6>
      <a:srgbClr val="475536"/>
    </a:accent6>
    <a:hlink>
      <a:srgbClr val="475231"/>
    </a:hlink>
    <a:folHlink>
      <a:srgbClr val="47523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DBC Brand Palette">
    <a:dk1>
      <a:srgbClr val="484A4C"/>
    </a:dk1>
    <a:lt1>
      <a:sysClr val="window" lastClr="FFFFFF"/>
    </a:lt1>
    <a:dk2>
      <a:srgbClr val="484A4C"/>
    </a:dk2>
    <a:lt2>
      <a:srgbClr val="EEECE1"/>
    </a:lt2>
    <a:accent1>
      <a:srgbClr val="8EA366"/>
    </a:accent1>
    <a:accent2>
      <a:srgbClr val="76ACA9"/>
    </a:accent2>
    <a:accent3>
      <a:srgbClr val="927149"/>
    </a:accent3>
    <a:accent4>
      <a:srgbClr val="939598"/>
    </a:accent4>
    <a:accent5>
      <a:srgbClr val="004B55"/>
    </a:accent5>
    <a:accent6>
      <a:srgbClr val="475536"/>
    </a:accent6>
    <a:hlink>
      <a:srgbClr val="475231"/>
    </a:hlink>
    <a:folHlink>
      <a:srgbClr val="47523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hyperlink" Target="https://catalogue.data.gov.bc.ca/dataset/aa28083f-1929-43f6-9baa-23707f72bce1/resource/45cd3952-7827-4e01-8a5b-5ddbe8a29d1a/download/gdp_by_industry_at_basic_prices.xlsx"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estinationbc.ca/content/uploads/2025/02/ValueOfTourism2023-FINAL-Feb-21-25.pdf" TargetMode="External"/><Relationship Id="rId1" Type="http://schemas.openxmlformats.org/officeDocument/2006/relationships/hyperlink" Target="https://www.destinationbc.ca/content/uploads/2024/03/ValueOfTourism2022-FINAL-Feb-29-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C4:O21"/>
  <sheetViews>
    <sheetView showGridLines="0" tabSelected="1" topLeftCell="A9" workbookViewId="0">
      <selection activeCell="H21" sqref="H21"/>
    </sheetView>
  </sheetViews>
  <sheetFormatPr defaultColWidth="8.88671875" defaultRowHeight="14.4" x14ac:dyDescent="0.3"/>
  <sheetData>
    <row r="4" spans="3:15" ht="25.8" x14ac:dyDescent="0.5">
      <c r="O4" s="162"/>
    </row>
    <row r="9" spans="3:15" x14ac:dyDescent="0.3">
      <c r="M9" s="1"/>
    </row>
    <row r="10" spans="3:15" ht="36.6" x14ac:dyDescent="0.7">
      <c r="C10" s="85" t="s">
        <v>0</v>
      </c>
    </row>
    <row r="11" spans="3:15" ht="36.6" x14ac:dyDescent="0.7">
      <c r="C11" s="85" t="s">
        <v>1</v>
      </c>
    </row>
    <row r="12" spans="3:15" x14ac:dyDescent="0.3">
      <c r="C12" t="s">
        <v>2</v>
      </c>
    </row>
    <row r="13" spans="3:15" x14ac:dyDescent="0.3">
      <c r="C13" s="163"/>
      <c r="D13" s="163"/>
      <c r="E13" s="163"/>
    </row>
    <row r="14" spans="3:15" x14ac:dyDescent="0.3">
      <c r="C14" t="s">
        <v>3</v>
      </c>
    </row>
    <row r="17" spans="3:8" x14ac:dyDescent="0.3">
      <c r="C17" s="164" t="s">
        <v>4</v>
      </c>
      <c r="E17" s="165"/>
      <c r="F17" s="165"/>
      <c r="G17" s="165"/>
      <c r="H17" s="3"/>
    </row>
    <row r="18" spans="3:8" ht="15.6" x14ac:dyDescent="0.3">
      <c r="C18" s="166" t="s">
        <v>5</v>
      </c>
      <c r="E18" s="166"/>
      <c r="F18" s="166"/>
      <c r="G18" s="165"/>
      <c r="H18" s="3"/>
    </row>
    <row r="19" spans="3:8" x14ac:dyDescent="0.3">
      <c r="C19" s="164" t="s">
        <v>6</v>
      </c>
      <c r="E19" s="165"/>
      <c r="F19" s="165"/>
      <c r="G19" s="165"/>
      <c r="H19" s="3"/>
    </row>
    <row r="21" spans="3:8" x14ac:dyDescent="0.3">
      <c r="C21" s="167" t="s">
        <v>7</v>
      </c>
    </row>
  </sheetData>
  <pageMargins left="0.23622047244094488" right="0.23622047244094488" top="0.39370078740157483" bottom="0.39370078740157483"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2:AI18"/>
  <sheetViews>
    <sheetView topLeftCell="A5" zoomScaleNormal="100" workbookViewId="0">
      <selection activeCell="M25" sqref="M25"/>
    </sheetView>
  </sheetViews>
  <sheetFormatPr defaultColWidth="8.88671875" defaultRowHeight="14.4" x14ac:dyDescent="0.3"/>
  <cols>
    <col min="1" max="1" width="9.109375" style="3" customWidth="1"/>
    <col min="2" max="2" width="6.5546875" style="3" customWidth="1"/>
    <col min="3" max="3" width="19.88671875" style="3" customWidth="1"/>
    <col min="4" max="17" width="9.109375" style="3" customWidth="1"/>
  </cols>
  <sheetData>
    <row r="2" spans="1:35" ht="18" x14ac:dyDescent="0.3">
      <c r="B2" s="406" t="s">
        <v>15</v>
      </c>
      <c r="C2" s="406"/>
      <c r="D2" s="406"/>
      <c r="E2" s="406"/>
      <c r="F2" s="406"/>
      <c r="G2" s="406"/>
      <c r="H2" s="406"/>
      <c r="I2" s="406"/>
      <c r="Q2" s="406"/>
      <c r="R2" s="406"/>
      <c r="S2" s="406"/>
      <c r="T2" s="406"/>
      <c r="U2" s="406"/>
      <c r="V2" s="406"/>
      <c r="W2" s="406"/>
      <c r="X2" s="406"/>
      <c r="AI2" s="89"/>
    </row>
    <row r="3" spans="1:35" ht="18" x14ac:dyDescent="0.3">
      <c r="B3" s="89"/>
      <c r="R3" s="280"/>
      <c r="S3" s="280"/>
      <c r="T3" s="280"/>
      <c r="U3" s="280"/>
      <c r="V3" s="280"/>
      <c r="W3" s="280"/>
      <c r="X3" s="280"/>
      <c r="Y3" s="280"/>
      <c r="Z3" s="280"/>
      <c r="AA3" s="280"/>
    </row>
    <row r="4" spans="1:35" ht="15" customHeight="1" x14ac:dyDescent="0.3">
      <c r="A4" s="14"/>
      <c r="B4" s="129"/>
      <c r="C4" s="130" t="s">
        <v>105</v>
      </c>
      <c r="D4" s="131">
        <v>2013</v>
      </c>
      <c r="E4" s="131">
        <v>2014</v>
      </c>
      <c r="F4" s="131">
        <v>2015</v>
      </c>
      <c r="G4" s="131">
        <v>2016</v>
      </c>
      <c r="H4" s="131">
        <v>2017</v>
      </c>
      <c r="I4" s="131">
        <v>2018</v>
      </c>
      <c r="J4" s="131">
        <v>2019</v>
      </c>
      <c r="K4" s="132">
        <v>2020</v>
      </c>
      <c r="L4" s="132">
        <v>2021</v>
      </c>
      <c r="M4" s="132">
        <v>2022</v>
      </c>
      <c r="N4" s="133">
        <v>2023</v>
      </c>
      <c r="Q4"/>
    </row>
    <row r="5" spans="1:35" ht="24" customHeight="1" x14ac:dyDescent="0.3">
      <c r="A5" s="14"/>
      <c r="B5" s="398" t="s">
        <v>101</v>
      </c>
      <c r="C5" s="65" t="s">
        <v>106</v>
      </c>
      <c r="D5" s="281">
        <v>3020.3999999999996</v>
      </c>
      <c r="E5" s="281">
        <v>3032.8</v>
      </c>
      <c r="F5" s="281">
        <v>3212.1</v>
      </c>
      <c r="G5" s="281">
        <v>3133</v>
      </c>
      <c r="H5" s="281">
        <v>3126.9</v>
      </c>
      <c r="I5" s="281">
        <v>3336.2000000000003</v>
      </c>
      <c r="J5" s="281">
        <v>3393.5</v>
      </c>
      <c r="K5" s="281">
        <v>3392.4</v>
      </c>
      <c r="L5" s="281">
        <v>3116.8999999999996</v>
      </c>
      <c r="M5" s="281">
        <v>3296.2000000000003</v>
      </c>
      <c r="N5" s="282">
        <v>3133.3</v>
      </c>
      <c r="O5" s="283"/>
      <c r="Q5"/>
    </row>
    <row r="6" spans="1:35" ht="24" customHeight="1" x14ac:dyDescent="0.3">
      <c r="A6" s="14"/>
      <c r="B6" s="399"/>
      <c r="C6" s="8" t="s">
        <v>107</v>
      </c>
      <c r="D6" s="281">
        <v>2532.3000000000002</v>
      </c>
      <c r="E6" s="281">
        <v>2490.3000000000002</v>
      </c>
      <c r="F6" s="281">
        <v>2481.1999999999998</v>
      </c>
      <c r="G6" s="281">
        <v>2275.3000000000002</v>
      </c>
      <c r="H6" s="281">
        <v>2318.9</v>
      </c>
      <c r="I6" s="281">
        <v>2432.9</v>
      </c>
      <c r="J6" s="281">
        <v>1881.5</v>
      </c>
      <c r="K6" s="281">
        <v>1847.3</v>
      </c>
      <c r="L6" s="281">
        <v>2099.4</v>
      </c>
      <c r="M6" s="281">
        <v>1895.2</v>
      </c>
      <c r="N6" s="282">
        <v>1679.1</v>
      </c>
      <c r="O6" s="283"/>
      <c r="Q6"/>
    </row>
    <row r="7" spans="1:35" ht="24" customHeight="1" x14ac:dyDescent="0.3">
      <c r="A7" s="14"/>
      <c r="B7" s="399"/>
      <c r="C7" s="8" t="s">
        <v>108</v>
      </c>
      <c r="D7" s="281">
        <v>5770.6</v>
      </c>
      <c r="E7" s="281">
        <v>6266.3</v>
      </c>
      <c r="F7" s="281">
        <v>6171</v>
      </c>
      <c r="G7" s="281">
        <v>6208.2</v>
      </c>
      <c r="H7" s="281">
        <v>5964.8</v>
      </c>
      <c r="I7" s="281">
        <v>5909.2</v>
      </c>
      <c r="J7" s="281">
        <v>5959</v>
      </c>
      <c r="K7" s="281">
        <v>4755</v>
      </c>
      <c r="L7" s="281">
        <v>5029.5</v>
      </c>
      <c r="M7" s="281">
        <v>4916.1000000000004</v>
      </c>
      <c r="N7" s="282">
        <v>5331</v>
      </c>
      <c r="O7" s="283"/>
      <c r="Q7"/>
    </row>
    <row r="8" spans="1:35" ht="24" customHeight="1" x14ac:dyDescent="0.3">
      <c r="A8" s="14"/>
      <c r="B8" s="399"/>
      <c r="C8" s="8" t="s">
        <v>109</v>
      </c>
      <c r="D8" s="281">
        <v>2540.5</v>
      </c>
      <c r="E8" s="281">
        <v>2708.1</v>
      </c>
      <c r="F8" s="281">
        <v>2773.4</v>
      </c>
      <c r="G8" s="281">
        <v>3062.3</v>
      </c>
      <c r="H8" s="281">
        <v>3310.9</v>
      </c>
      <c r="I8" s="281">
        <v>4098.3</v>
      </c>
      <c r="J8" s="281">
        <v>3763.4</v>
      </c>
      <c r="K8" s="281">
        <v>3900.5</v>
      </c>
      <c r="L8" s="281">
        <v>4050.3</v>
      </c>
      <c r="M8" s="281">
        <v>4467.1000000000004</v>
      </c>
      <c r="N8" s="282">
        <v>4638.8</v>
      </c>
      <c r="O8" s="283"/>
      <c r="Q8"/>
    </row>
    <row r="9" spans="1:35" ht="24" customHeight="1" x14ac:dyDescent="0.3">
      <c r="A9" s="14"/>
      <c r="B9" s="400"/>
      <c r="C9" s="8" t="s">
        <v>110</v>
      </c>
      <c r="D9" s="281">
        <v>5378.0518581310889</v>
      </c>
      <c r="E9" s="281">
        <v>6351.595789234836</v>
      </c>
      <c r="F9" s="281">
        <v>6880.6190296014565</v>
      </c>
      <c r="G9" s="281">
        <v>7415.5582854293298</v>
      </c>
      <c r="H9" s="281">
        <v>7662.2356272541565</v>
      </c>
      <c r="I9" s="281">
        <v>7987.3075273997265</v>
      </c>
      <c r="J9" s="281">
        <v>8307.0462533536156</v>
      </c>
      <c r="K9" s="281">
        <v>3853.4169789084822</v>
      </c>
      <c r="L9" s="281">
        <v>5367.9755365199208</v>
      </c>
      <c r="M9" s="281">
        <v>8807.2232789263126</v>
      </c>
      <c r="N9" s="282">
        <v>9651.1873796505988</v>
      </c>
      <c r="O9" s="283"/>
      <c r="Q9"/>
    </row>
    <row r="10" spans="1:35" ht="24" customHeight="1" x14ac:dyDescent="0.3">
      <c r="B10" s="398" t="s">
        <v>111</v>
      </c>
      <c r="C10" s="284" t="s">
        <v>106</v>
      </c>
      <c r="D10" s="286">
        <v>96.594070804950576</v>
      </c>
      <c r="E10" s="286">
        <v>96.990629697144144</v>
      </c>
      <c r="F10" s="286">
        <v>102.72474335603951</v>
      </c>
      <c r="G10" s="286">
        <v>100.19508139051456</v>
      </c>
      <c r="H10" s="285">
        <v>100</v>
      </c>
      <c r="I10" s="286">
        <v>106.69353033355719</v>
      </c>
      <c r="J10" s="286">
        <v>108.52601618216124</v>
      </c>
      <c r="K10" s="286">
        <v>108.49083757075697</v>
      </c>
      <c r="L10" s="286">
        <v>99.680194441779378</v>
      </c>
      <c r="M10" s="286">
        <v>105.4143081006748</v>
      </c>
      <c r="N10" s="287">
        <v>100.20467555726118</v>
      </c>
      <c r="O10" s="283"/>
      <c r="Q10"/>
    </row>
    <row r="11" spans="1:35" ht="24" customHeight="1" x14ac:dyDescent="0.3">
      <c r="B11" s="399"/>
      <c r="C11" s="220" t="s">
        <v>107</v>
      </c>
      <c r="D11" s="289">
        <v>109.20263918237096</v>
      </c>
      <c r="E11" s="289">
        <v>107.39143559446289</v>
      </c>
      <c r="F11" s="289">
        <v>106.99900815041615</v>
      </c>
      <c r="G11" s="289">
        <v>98.119798180171642</v>
      </c>
      <c r="H11" s="288">
        <v>100</v>
      </c>
      <c r="I11" s="289">
        <v>104.91612402432186</v>
      </c>
      <c r="J11" s="289">
        <v>81.13760834878606</v>
      </c>
      <c r="K11" s="289">
        <v>79.6627711414895</v>
      </c>
      <c r="L11" s="289">
        <v>90.534305058432878</v>
      </c>
      <c r="M11" s="289">
        <v>81.728405709603692</v>
      </c>
      <c r="N11" s="290">
        <v>72.409332010867217</v>
      </c>
      <c r="O11" s="283"/>
      <c r="Q11"/>
    </row>
    <row r="12" spans="1:35" ht="24" customHeight="1" x14ac:dyDescent="0.3">
      <c r="B12" s="399"/>
      <c r="C12" s="220" t="s">
        <v>112</v>
      </c>
      <c r="D12" s="289">
        <v>96.744232832618025</v>
      </c>
      <c r="E12" s="289">
        <v>105.05465396995707</v>
      </c>
      <c r="F12" s="289">
        <v>103.4569474248927</v>
      </c>
      <c r="G12" s="289">
        <v>104.08060622317596</v>
      </c>
      <c r="H12" s="288">
        <v>100</v>
      </c>
      <c r="I12" s="289">
        <v>99.06786480686695</v>
      </c>
      <c r="J12" s="289">
        <v>99.902762875536482</v>
      </c>
      <c r="K12" s="289">
        <v>79.717677038626604</v>
      </c>
      <c r="L12" s="289">
        <v>84.319675429184542</v>
      </c>
      <c r="M12" s="289">
        <v>82.418521995708161</v>
      </c>
      <c r="N12" s="290">
        <v>89.374329399141629</v>
      </c>
      <c r="O12" s="283"/>
      <c r="Q12"/>
    </row>
    <row r="13" spans="1:35" ht="24" customHeight="1" x14ac:dyDescent="0.3">
      <c r="B13" s="399"/>
      <c r="C13" s="220" t="s">
        <v>109</v>
      </c>
      <c r="D13" s="289">
        <v>76.731402337732945</v>
      </c>
      <c r="E13" s="289">
        <v>81.793470053459785</v>
      </c>
      <c r="F13" s="289">
        <v>83.765743453441672</v>
      </c>
      <c r="G13" s="289">
        <v>92.491467576791806</v>
      </c>
      <c r="H13" s="288">
        <v>100</v>
      </c>
      <c r="I13" s="289">
        <v>123.78205321815821</v>
      </c>
      <c r="J13" s="289">
        <v>113.66697876710261</v>
      </c>
      <c r="K13" s="289">
        <v>117.80784680902474</v>
      </c>
      <c r="L13" s="289">
        <v>122.33229635446557</v>
      </c>
      <c r="M13" s="289">
        <v>134.92101845419674</v>
      </c>
      <c r="N13" s="290">
        <v>140.10691956869735</v>
      </c>
      <c r="O13" s="283"/>
      <c r="Q13"/>
    </row>
    <row r="14" spans="1:35" ht="24" customHeight="1" x14ac:dyDescent="0.3">
      <c r="B14" s="400"/>
      <c r="C14" s="69" t="s">
        <v>110</v>
      </c>
      <c r="D14" s="292">
        <v>70.189069088421803</v>
      </c>
      <c r="E14" s="292">
        <v>82.894811621852952</v>
      </c>
      <c r="F14" s="292">
        <v>89.799105174049572</v>
      </c>
      <c r="G14" s="292">
        <v>96.780608769751112</v>
      </c>
      <c r="H14" s="291">
        <v>100</v>
      </c>
      <c r="I14" s="292">
        <v>104.24252027684071</v>
      </c>
      <c r="J14" s="292">
        <v>108.41543718397151</v>
      </c>
      <c r="K14" s="292">
        <v>50.291026879962907</v>
      </c>
      <c r="L14" s="292">
        <v>70.057562800944453</v>
      </c>
      <c r="M14" s="292">
        <v>114.94325817388722</v>
      </c>
      <c r="N14" s="293">
        <v>125.95785158735981</v>
      </c>
      <c r="O14" s="283"/>
      <c r="Q14"/>
    </row>
    <row r="15" spans="1:35" x14ac:dyDescent="0.3">
      <c r="B15" s="26"/>
      <c r="C15" s="294"/>
    </row>
    <row r="16" spans="1:35" x14ac:dyDescent="0.3">
      <c r="B16" s="394" t="s">
        <v>113</v>
      </c>
      <c r="C16" s="394"/>
      <c r="D16" s="394"/>
      <c r="E16" s="394"/>
      <c r="F16" s="394"/>
      <c r="G16" s="394"/>
      <c r="H16" s="394"/>
      <c r="I16" s="394"/>
      <c r="J16" s="394"/>
      <c r="K16" s="394"/>
      <c r="L16" s="394"/>
      <c r="M16" s="394"/>
      <c r="N16" s="394"/>
    </row>
    <row r="17" spans="2:26" x14ac:dyDescent="0.3">
      <c r="B17" s="394" t="s">
        <v>102</v>
      </c>
      <c r="C17" s="394"/>
      <c r="D17" s="394"/>
      <c r="E17" s="394"/>
      <c r="F17" s="394"/>
      <c r="G17" s="394"/>
      <c r="H17" s="394"/>
      <c r="I17" s="394"/>
      <c r="J17" s="394"/>
      <c r="K17" s="394"/>
      <c r="L17" s="394"/>
      <c r="M17" s="394"/>
      <c r="N17" s="394"/>
    </row>
    <row r="18" spans="2:26" ht="18" x14ac:dyDescent="0.3">
      <c r="B18" s="384" t="s">
        <v>114</v>
      </c>
      <c r="Q18" s="406" t="s">
        <v>115</v>
      </c>
      <c r="R18" s="406"/>
      <c r="S18" s="406"/>
      <c r="T18" s="406"/>
      <c r="U18" s="406"/>
      <c r="V18" s="406"/>
      <c r="W18" s="406"/>
      <c r="X18" s="406"/>
      <c r="Y18" s="406"/>
      <c r="Z18" s="406"/>
    </row>
  </sheetData>
  <mergeCells count="7">
    <mergeCell ref="Q2:X2"/>
    <mergeCell ref="Q18:Z18"/>
    <mergeCell ref="B5:B9"/>
    <mergeCell ref="B10:B14"/>
    <mergeCell ref="B16:N16"/>
    <mergeCell ref="B17:N17"/>
    <mergeCell ref="B2:I2"/>
  </mergeCells>
  <hyperlinks>
    <hyperlink ref="B18" r:id="rId1" xr:uid="{B3F4793B-B9CF-4A6F-AB62-B74EEEEBB622}"/>
  </hyperlinks>
  <pageMargins left="0.23622047244094488" right="0.23622047244094488" top="0.39370078740157483" bottom="0.39370078740157483" header="0.31496062992125984" footer="0.31496062992125984"/>
  <pageSetup scale="85"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2:S8"/>
  <sheetViews>
    <sheetView zoomScaleNormal="100" workbookViewId="0">
      <selection activeCell="B8" sqref="B8:M8"/>
    </sheetView>
  </sheetViews>
  <sheetFormatPr defaultColWidth="8.88671875" defaultRowHeight="14.4" x14ac:dyDescent="0.3"/>
  <cols>
    <col min="1" max="1" width="9.109375" style="3" customWidth="1"/>
    <col min="2" max="2" width="21.5546875" style="3" customWidth="1"/>
    <col min="3" max="3" width="8.88671875" style="3" customWidth="1"/>
    <col min="4" max="13" width="9.88671875" style="3" customWidth="1"/>
    <col min="14" max="14" width="9" style="3" customWidth="1"/>
    <col min="15" max="19" width="9.109375" style="3" customWidth="1"/>
  </cols>
  <sheetData>
    <row r="2" spans="2:19" ht="17.25" customHeight="1" x14ac:dyDescent="0.3">
      <c r="B2" s="89" t="s">
        <v>16</v>
      </c>
      <c r="O2" s="89"/>
      <c r="Q2" s="89"/>
    </row>
    <row r="3" spans="2:19" ht="17.25" customHeight="1" x14ac:dyDescent="0.3">
      <c r="B3" s="89"/>
    </row>
    <row r="4" spans="2:19" ht="17.25" customHeight="1" x14ac:dyDescent="0.3">
      <c r="B4" s="145" t="s">
        <v>116</v>
      </c>
      <c r="C4" s="126">
        <v>2013</v>
      </c>
      <c r="D4" s="126">
        <v>2014</v>
      </c>
      <c r="E4" s="126">
        <v>2015</v>
      </c>
      <c r="F4" s="126">
        <v>2016</v>
      </c>
      <c r="G4" s="126">
        <v>2017</v>
      </c>
      <c r="H4" s="126">
        <v>2018</v>
      </c>
      <c r="I4" s="126">
        <v>2019</v>
      </c>
      <c r="J4" s="126">
        <v>2020</v>
      </c>
      <c r="K4" s="127">
        <v>2021</v>
      </c>
      <c r="L4" s="127">
        <v>2022</v>
      </c>
      <c r="M4" s="128">
        <v>2023</v>
      </c>
    </row>
    <row r="5" spans="2:19" ht="18.75" customHeight="1" x14ac:dyDescent="0.3">
      <c r="B5" s="146" t="s">
        <v>63</v>
      </c>
      <c r="C5" s="101">
        <v>92.805918392193746</v>
      </c>
      <c r="D5" s="102">
        <v>93.720965726626261</v>
      </c>
      <c r="E5" s="102">
        <v>94.9142891641511</v>
      </c>
      <c r="F5" s="102">
        <v>96.931326464050258</v>
      </c>
      <c r="G5" s="102">
        <v>99.999999999999972</v>
      </c>
      <c r="H5" s="102">
        <v>102.9024957052543</v>
      </c>
      <c r="I5" s="102">
        <v>104.4671199355387</v>
      </c>
      <c r="J5" s="102">
        <v>101.27090464136863</v>
      </c>
      <c r="K5" s="103">
        <v>105.50319276925323</v>
      </c>
      <c r="L5" s="103">
        <v>117.06489594654184</v>
      </c>
      <c r="M5" s="144">
        <v>123.34622203052926</v>
      </c>
      <c r="S5"/>
    </row>
    <row r="6" spans="2:19" x14ac:dyDescent="0.3">
      <c r="B6" s="26"/>
    </row>
    <row r="7" spans="2:19" x14ac:dyDescent="0.3">
      <c r="B7" s="394" t="s">
        <v>117</v>
      </c>
      <c r="C7" s="394"/>
      <c r="D7" s="394"/>
      <c r="E7" s="394"/>
      <c r="F7" s="394"/>
      <c r="G7" s="394"/>
      <c r="H7" s="394"/>
      <c r="I7" s="394"/>
      <c r="J7" s="394"/>
      <c r="K7" s="394"/>
      <c r="L7" s="394"/>
      <c r="M7" s="394"/>
    </row>
    <row r="8" spans="2:19" x14ac:dyDescent="0.3">
      <c r="B8" s="407" t="s">
        <v>118</v>
      </c>
      <c r="C8" s="407"/>
      <c r="D8" s="407"/>
      <c r="E8" s="407"/>
      <c r="F8" s="407"/>
      <c r="G8" s="407"/>
      <c r="H8" s="407"/>
      <c r="I8" s="407"/>
      <c r="J8" s="407"/>
      <c r="K8" s="407"/>
      <c r="L8" s="407"/>
      <c r="M8" s="407"/>
    </row>
  </sheetData>
  <mergeCells count="2">
    <mergeCell ref="B7:M7"/>
    <mergeCell ref="B8:M8"/>
  </mergeCells>
  <pageMargins left="0.23622047244094488" right="0.23622047244094488" top="0.39370078740157483" bottom="0.39370078740157483" header="0.31496062992125984" footer="0.31496062992125984"/>
  <pageSetup scale="9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2:U33"/>
  <sheetViews>
    <sheetView topLeftCell="A3" zoomScaleNormal="100" workbookViewId="0">
      <selection activeCell="O8" sqref="O8"/>
    </sheetView>
  </sheetViews>
  <sheetFormatPr defaultColWidth="8.88671875" defaultRowHeight="14.4" x14ac:dyDescent="0.3"/>
  <cols>
    <col min="1" max="1" width="9.109375" style="3" customWidth="1"/>
    <col min="2" max="2" width="10.5546875" style="3" customWidth="1"/>
    <col min="3" max="3" width="21.5546875" style="3" customWidth="1"/>
    <col min="4" max="9" width="9.109375" style="3"/>
    <col min="10" max="10" width="8.88671875" style="3"/>
    <col min="11" max="21" width="9.109375" style="3" customWidth="1"/>
  </cols>
  <sheetData>
    <row r="2" spans="2:21" ht="17.25" customHeight="1" x14ac:dyDescent="0.3">
      <c r="B2" s="89" t="s">
        <v>17</v>
      </c>
      <c r="Q2" s="89"/>
    </row>
    <row r="3" spans="2:21" ht="17.25" customHeight="1" x14ac:dyDescent="0.3">
      <c r="B3" s="89"/>
    </row>
    <row r="4" spans="2:21" ht="15" customHeight="1" x14ac:dyDescent="0.3">
      <c r="B4" s="138"/>
      <c r="C4" s="129" t="s">
        <v>119</v>
      </c>
      <c r="D4" s="126">
        <v>2013</v>
      </c>
      <c r="E4" s="126">
        <v>2014</v>
      </c>
      <c r="F4" s="126">
        <v>2015</v>
      </c>
      <c r="G4" s="126">
        <v>2016</v>
      </c>
      <c r="H4" s="126">
        <v>2017</v>
      </c>
      <c r="I4" s="126">
        <v>2018</v>
      </c>
      <c r="J4" s="126">
        <v>2019</v>
      </c>
      <c r="K4" s="127">
        <v>2020</v>
      </c>
      <c r="L4" s="127">
        <v>2021</v>
      </c>
      <c r="M4" s="127">
        <v>2022</v>
      </c>
      <c r="N4" s="128">
        <v>2023</v>
      </c>
      <c r="U4"/>
    </row>
    <row r="5" spans="2:21" ht="18" customHeight="1" x14ac:dyDescent="0.3">
      <c r="B5" s="398" t="s">
        <v>120</v>
      </c>
      <c r="C5" s="23" t="s">
        <v>121</v>
      </c>
      <c r="D5" s="195">
        <v>6525</v>
      </c>
      <c r="E5" s="147">
        <v>5189</v>
      </c>
      <c r="F5" s="147">
        <v>5023</v>
      </c>
      <c r="G5" s="147">
        <v>4800</v>
      </c>
      <c r="H5" s="147">
        <v>4664</v>
      </c>
      <c r="I5" s="147">
        <v>4672</v>
      </c>
      <c r="J5" s="151">
        <v>4751</v>
      </c>
      <c r="K5" s="151">
        <v>4986</v>
      </c>
      <c r="L5" s="151">
        <v>5013</v>
      </c>
      <c r="M5" s="151">
        <v>4645</v>
      </c>
      <c r="N5" s="95">
        <v>4431</v>
      </c>
      <c r="P5" s="70"/>
      <c r="Q5" s="70"/>
      <c r="R5" s="70"/>
      <c r="S5" s="70"/>
      <c r="T5" s="70"/>
      <c r="U5" s="4"/>
    </row>
    <row r="6" spans="2:21" ht="18" customHeight="1" x14ac:dyDescent="0.3">
      <c r="B6" s="399"/>
      <c r="C6" s="9" t="s">
        <v>122</v>
      </c>
      <c r="D6" s="196">
        <v>4205</v>
      </c>
      <c r="E6" s="139">
        <v>3685</v>
      </c>
      <c r="F6" s="139">
        <v>3772</v>
      </c>
      <c r="G6" s="139">
        <v>3718</v>
      </c>
      <c r="H6" s="139">
        <v>3657</v>
      </c>
      <c r="I6" s="139">
        <v>3682</v>
      </c>
      <c r="J6" s="143">
        <v>3694</v>
      </c>
      <c r="K6" s="143">
        <v>3741</v>
      </c>
      <c r="L6" s="143">
        <v>3869</v>
      </c>
      <c r="M6" s="143">
        <v>3821</v>
      </c>
      <c r="N6" s="22">
        <v>3851</v>
      </c>
      <c r="P6" s="70"/>
      <c r="Q6" s="70"/>
      <c r="R6" s="70"/>
      <c r="S6" s="70"/>
      <c r="U6"/>
    </row>
    <row r="7" spans="2:21" ht="18" customHeight="1" x14ac:dyDescent="0.3">
      <c r="B7" s="399"/>
      <c r="C7" s="9" t="s">
        <v>123</v>
      </c>
      <c r="D7" s="196">
        <v>3840</v>
      </c>
      <c r="E7" s="139">
        <v>3415</v>
      </c>
      <c r="F7" s="139">
        <v>3528</v>
      </c>
      <c r="G7" s="139">
        <v>3957</v>
      </c>
      <c r="H7" s="139">
        <v>4033</v>
      </c>
      <c r="I7" s="139">
        <v>4055</v>
      </c>
      <c r="J7" s="143">
        <v>3854</v>
      </c>
      <c r="K7" s="143">
        <v>3782</v>
      </c>
      <c r="L7" s="143">
        <v>3542</v>
      </c>
      <c r="M7" s="143">
        <v>3760</v>
      </c>
      <c r="N7" s="22">
        <v>3794</v>
      </c>
      <c r="P7" s="70"/>
      <c r="Q7" s="70"/>
      <c r="R7" s="70"/>
      <c r="S7" s="70"/>
      <c r="U7"/>
    </row>
    <row r="8" spans="2:21" ht="18" customHeight="1" x14ac:dyDescent="0.3">
      <c r="B8" s="399"/>
      <c r="C8" s="9" t="s">
        <v>124</v>
      </c>
      <c r="D8" s="196">
        <v>3201</v>
      </c>
      <c r="E8" s="139">
        <v>3026</v>
      </c>
      <c r="F8" s="139">
        <v>3259</v>
      </c>
      <c r="G8" s="139">
        <v>3139</v>
      </c>
      <c r="H8" s="139">
        <v>3173</v>
      </c>
      <c r="I8" s="139">
        <v>3207</v>
      </c>
      <c r="J8" s="143">
        <v>3548</v>
      </c>
      <c r="K8" s="143">
        <v>3440</v>
      </c>
      <c r="L8" s="143">
        <v>3111</v>
      </c>
      <c r="M8" s="143">
        <v>3349</v>
      </c>
      <c r="N8" s="22">
        <v>3371</v>
      </c>
      <c r="P8" s="70"/>
      <c r="Q8" s="70"/>
      <c r="R8" s="70"/>
      <c r="S8" s="70"/>
      <c r="U8"/>
    </row>
    <row r="9" spans="2:21" ht="18" customHeight="1" x14ac:dyDescent="0.3">
      <c r="B9" s="399"/>
      <c r="C9" s="9" t="s">
        <v>125</v>
      </c>
      <c r="D9" s="196">
        <v>1322</v>
      </c>
      <c r="E9" s="139">
        <v>1263</v>
      </c>
      <c r="F9" s="139">
        <v>1213</v>
      </c>
      <c r="G9" s="139">
        <v>1283</v>
      </c>
      <c r="H9" s="139">
        <v>1397</v>
      </c>
      <c r="I9" s="139">
        <v>1385</v>
      </c>
      <c r="J9" s="143">
        <v>1399</v>
      </c>
      <c r="K9" s="143">
        <v>1241</v>
      </c>
      <c r="L9" s="143">
        <v>1025</v>
      </c>
      <c r="M9" s="143">
        <v>1229</v>
      </c>
      <c r="N9" s="22">
        <v>1296</v>
      </c>
      <c r="P9" s="70"/>
      <c r="Q9" s="70"/>
      <c r="R9" s="70"/>
      <c r="S9" s="70"/>
      <c r="U9"/>
    </row>
    <row r="10" spans="2:21" ht="18" customHeight="1" x14ac:dyDescent="0.3">
      <c r="B10" s="399"/>
      <c r="C10" s="71" t="s">
        <v>126</v>
      </c>
      <c r="D10" s="336">
        <v>161</v>
      </c>
      <c r="E10" s="72">
        <v>130</v>
      </c>
      <c r="F10" s="72">
        <v>130</v>
      </c>
      <c r="G10" s="72">
        <v>135</v>
      </c>
      <c r="H10" s="72">
        <v>125</v>
      </c>
      <c r="I10" s="72">
        <v>148</v>
      </c>
      <c r="J10" s="152">
        <v>139</v>
      </c>
      <c r="K10" s="152">
        <v>115</v>
      </c>
      <c r="L10" s="153">
        <v>92</v>
      </c>
      <c r="M10" s="153">
        <v>106</v>
      </c>
      <c r="N10" s="154">
        <v>117</v>
      </c>
      <c r="P10" s="70"/>
      <c r="Q10" s="70"/>
      <c r="R10" s="70"/>
      <c r="S10" s="70"/>
      <c r="U10"/>
    </row>
    <row r="11" spans="2:21" ht="18" customHeight="1" x14ac:dyDescent="0.3">
      <c r="B11" s="400"/>
      <c r="C11" s="73" t="s">
        <v>63</v>
      </c>
      <c r="D11" s="337">
        <v>19254</v>
      </c>
      <c r="E11" s="74">
        <v>16708</v>
      </c>
      <c r="F11" s="74">
        <v>16925</v>
      </c>
      <c r="G11" s="74">
        <v>17032</v>
      </c>
      <c r="H11" s="74">
        <v>17049</v>
      </c>
      <c r="I11" s="74">
        <v>17149</v>
      </c>
      <c r="J11" s="149">
        <v>17385</v>
      </c>
      <c r="K11" s="149">
        <v>17305</v>
      </c>
      <c r="L11" s="149">
        <v>16652</v>
      </c>
      <c r="M11" s="149">
        <v>16910</v>
      </c>
      <c r="N11" s="150">
        <v>16860</v>
      </c>
      <c r="P11" s="70"/>
      <c r="Q11" s="70"/>
      <c r="R11" s="70"/>
      <c r="S11" s="70"/>
      <c r="U11"/>
    </row>
    <row r="12" spans="2:21" ht="18" customHeight="1" x14ac:dyDescent="0.3">
      <c r="B12" s="398" t="s">
        <v>34</v>
      </c>
      <c r="C12" s="9" t="s">
        <v>121</v>
      </c>
      <c r="D12" s="200">
        <v>1.3986013986013957E-2</v>
      </c>
      <c r="E12" s="7" t="s">
        <v>42</v>
      </c>
      <c r="F12" s="7">
        <v>-3.1990749662748175E-2</v>
      </c>
      <c r="G12" s="7">
        <v>-4.4395779414692416E-2</v>
      </c>
      <c r="H12" s="7">
        <v>-2.8333333333333321E-2</v>
      </c>
      <c r="I12" s="7">
        <v>1.7152658662091813E-3</v>
      </c>
      <c r="J12" s="16">
        <v>6.7208904109589129E-2</v>
      </c>
      <c r="K12" s="16">
        <v>4.9463270890338862E-2</v>
      </c>
      <c r="L12" s="16">
        <v>5.4151624548737232E-3</v>
      </c>
      <c r="M12" s="16">
        <v>-7.3409136245761064E-2</v>
      </c>
      <c r="N12" s="17">
        <v>-4.6071044133476846E-2</v>
      </c>
      <c r="O12" s="70"/>
      <c r="U12"/>
    </row>
    <row r="13" spans="2:21" ht="18" customHeight="1" x14ac:dyDescent="0.3">
      <c r="B13" s="399"/>
      <c r="C13" s="9" t="s">
        <v>122</v>
      </c>
      <c r="D13" s="200">
        <v>3.8528031612743874E-2</v>
      </c>
      <c r="E13" s="7" t="s">
        <v>42</v>
      </c>
      <c r="F13" s="7">
        <v>2.3609226594301314E-2</v>
      </c>
      <c r="G13" s="7">
        <v>-1.4316012725344662E-2</v>
      </c>
      <c r="H13" s="7">
        <v>-1.6406670252824052E-2</v>
      </c>
      <c r="I13" s="7">
        <v>6.8362045392398318E-3</v>
      </c>
      <c r="J13" s="16">
        <v>1.6023900054318307E-2</v>
      </c>
      <c r="K13" s="16">
        <v>1.2723335138061787E-2</v>
      </c>
      <c r="L13" s="16">
        <v>3.4215450414327719E-2</v>
      </c>
      <c r="M13" s="16">
        <v>-1.2406306539157419E-2</v>
      </c>
      <c r="N13" s="17">
        <v>7.8513478147081983E-3</v>
      </c>
      <c r="O13" s="70"/>
      <c r="U13"/>
    </row>
    <row r="14" spans="2:21" ht="18" customHeight="1" x14ac:dyDescent="0.3">
      <c r="B14" s="399"/>
      <c r="C14" s="9" t="s">
        <v>123</v>
      </c>
      <c r="D14" s="200">
        <v>4.008667388949072E-2</v>
      </c>
      <c r="E14" s="7" t="s">
        <v>42</v>
      </c>
      <c r="F14" s="7">
        <v>3.3089311859443526E-2</v>
      </c>
      <c r="G14" s="7">
        <v>0.12159863945578242</v>
      </c>
      <c r="H14" s="7">
        <v>1.9206469547637051E-2</v>
      </c>
      <c r="I14" s="7">
        <v>5.4549962806842434E-3</v>
      </c>
      <c r="J14" s="16">
        <v>-6.7324290998766911E-2</v>
      </c>
      <c r="K14" s="16">
        <v>-1.8681888946548986E-2</v>
      </c>
      <c r="L14" s="16">
        <v>-6.3458487572712885E-2</v>
      </c>
      <c r="M14" s="16">
        <v>6.1547148503670268E-2</v>
      </c>
      <c r="N14" s="17">
        <v>9.0425531914892776E-3</v>
      </c>
      <c r="O14" s="70"/>
      <c r="U14"/>
    </row>
    <row r="15" spans="2:21" ht="18" customHeight="1" x14ac:dyDescent="0.3">
      <c r="B15" s="399"/>
      <c r="C15" s="9" t="s">
        <v>124</v>
      </c>
      <c r="D15" s="200">
        <v>7.6690211907164407E-2</v>
      </c>
      <c r="E15" s="7" t="s">
        <v>42</v>
      </c>
      <c r="F15" s="7">
        <v>7.6999339061467387E-2</v>
      </c>
      <c r="G15" s="7">
        <v>-3.6821110770174914E-2</v>
      </c>
      <c r="H15" s="7">
        <v>1.0831474992035739E-2</v>
      </c>
      <c r="I15" s="7">
        <v>1.0715411282697707E-2</v>
      </c>
      <c r="J15" s="16">
        <v>7.2653570314936022E-2</v>
      </c>
      <c r="K15" s="16">
        <v>-3.0439684329199523E-2</v>
      </c>
      <c r="L15" s="16">
        <v>-9.56395348837209E-2</v>
      </c>
      <c r="M15" s="16">
        <v>7.6502732240437243E-2</v>
      </c>
      <c r="N15" s="17">
        <v>6.5691251119737171E-3</v>
      </c>
      <c r="O15" s="70"/>
      <c r="U15"/>
    </row>
    <row r="16" spans="2:21" ht="18" customHeight="1" x14ac:dyDescent="0.3">
      <c r="B16" s="399"/>
      <c r="C16" s="9" t="s">
        <v>125</v>
      </c>
      <c r="D16" s="200">
        <v>5.9294871794871806E-2</v>
      </c>
      <c r="E16" s="7" t="s">
        <v>42</v>
      </c>
      <c r="F16" s="7">
        <v>-3.9588281868566888E-2</v>
      </c>
      <c r="G16" s="7">
        <v>5.7708161582852524E-2</v>
      </c>
      <c r="H16" s="7">
        <v>8.8854247856586133E-2</v>
      </c>
      <c r="I16" s="7">
        <v>-8.58983536148894E-3</v>
      </c>
      <c r="J16" s="16">
        <v>-0.10397111913357404</v>
      </c>
      <c r="K16" s="16">
        <v>-0.11293781272337389</v>
      </c>
      <c r="L16" s="16">
        <v>-0.17405318291700245</v>
      </c>
      <c r="M16" s="16">
        <v>0.19902439024390239</v>
      </c>
      <c r="N16" s="17">
        <v>5.4515866558177306E-2</v>
      </c>
      <c r="O16" s="70"/>
      <c r="U16"/>
    </row>
    <row r="17" spans="2:21" ht="18" customHeight="1" x14ac:dyDescent="0.3">
      <c r="B17" s="399"/>
      <c r="C17" s="9" t="s">
        <v>126</v>
      </c>
      <c r="D17" s="200">
        <v>0.18382352941176472</v>
      </c>
      <c r="E17" s="7" t="s">
        <v>42</v>
      </c>
      <c r="F17" s="7">
        <v>0</v>
      </c>
      <c r="G17" s="7">
        <v>3.8461538461538547E-2</v>
      </c>
      <c r="H17" s="7">
        <v>-7.407407407407407E-2</v>
      </c>
      <c r="I17" s="7">
        <v>0.18399999999999994</v>
      </c>
      <c r="J17" s="16">
        <v>-0.22297297297297303</v>
      </c>
      <c r="K17" s="16">
        <v>-0.17266187050359716</v>
      </c>
      <c r="L17" s="16">
        <v>-0.19999999999999996</v>
      </c>
      <c r="M17" s="16">
        <v>0.15217391304347827</v>
      </c>
      <c r="N17" s="17">
        <v>0.10377358490566047</v>
      </c>
      <c r="O17" s="70"/>
      <c r="U17"/>
    </row>
    <row r="18" spans="2:21" ht="18" customHeight="1" x14ac:dyDescent="0.3">
      <c r="B18" s="75"/>
      <c r="C18" s="18" t="s">
        <v>63</v>
      </c>
      <c r="D18" s="202">
        <v>3.8903577402471301E-2</v>
      </c>
      <c r="E18" s="10" t="s">
        <v>42</v>
      </c>
      <c r="F18" s="10">
        <v>1.2987790280105438E-2</v>
      </c>
      <c r="G18" s="10">
        <v>6.3220088626292359E-3</v>
      </c>
      <c r="H18" s="10">
        <v>9.9812118365427693E-4</v>
      </c>
      <c r="I18" s="10">
        <v>5.8654466537626515E-3</v>
      </c>
      <c r="J18" s="19">
        <v>9.0967403347133047E-3</v>
      </c>
      <c r="K18" s="19">
        <v>-4.6016681046879837E-3</v>
      </c>
      <c r="L18" s="19">
        <v>-3.7734758740248453E-2</v>
      </c>
      <c r="M18" s="19">
        <v>1.5493634398270562E-2</v>
      </c>
      <c r="N18" s="20">
        <v>-2.9568302779420241E-3</v>
      </c>
      <c r="O18" s="110"/>
      <c r="U18"/>
    </row>
    <row r="19" spans="2:21" ht="15.6" customHeight="1" x14ac:dyDescent="0.3">
      <c r="B19" s="62"/>
      <c r="C19" s="109" t="s">
        <v>127</v>
      </c>
      <c r="D19" s="109"/>
      <c r="E19" s="109">
        <f t="shared" ref="E19:N19" si="0">D9+D10</f>
        <v>1483</v>
      </c>
      <c r="F19" s="109">
        <f t="shared" si="0"/>
        <v>1393</v>
      </c>
      <c r="G19" s="109">
        <f t="shared" si="0"/>
        <v>1343</v>
      </c>
      <c r="H19" s="109">
        <f t="shared" si="0"/>
        <v>1418</v>
      </c>
      <c r="I19" s="109">
        <f t="shared" si="0"/>
        <v>1522</v>
      </c>
      <c r="J19" s="109">
        <f t="shared" si="0"/>
        <v>1533</v>
      </c>
      <c r="K19" s="109">
        <f t="shared" si="0"/>
        <v>1538</v>
      </c>
      <c r="L19" s="109">
        <f t="shared" si="0"/>
        <v>1356</v>
      </c>
      <c r="M19" s="109">
        <f t="shared" si="0"/>
        <v>1117</v>
      </c>
      <c r="N19" s="109">
        <f t="shared" si="0"/>
        <v>1335</v>
      </c>
      <c r="O19" s="108"/>
      <c r="P19" s="70"/>
    </row>
    <row r="20" spans="2:21" ht="15.9" customHeight="1" x14ac:dyDescent="0.3">
      <c r="B20" s="394" t="s">
        <v>117</v>
      </c>
      <c r="C20" s="394"/>
      <c r="D20" s="394"/>
      <c r="E20" s="394"/>
      <c r="F20" s="394"/>
      <c r="G20" s="394"/>
      <c r="H20" s="394"/>
      <c r="I20" s="394"/>
      <c r="J20" s="394"/>
      <c r="K20" s="394"/>
      <c r="L20" s="394"/>
      <c r="M20" s="394"/>
      <c r="N20" s="394"/>
    </row>
    <row r="21" spans="2:21" ht="29.4" customHeight="1" x14ac:dyDescent="0.3">
      <c r="B21" s="393" t="s">
        <v>128</v>
      </c>
      <c r="C21" s="393"/>
      <c r="D21" s="393"/>
      <c r="E21" s="393"/>
      <c r="F21" s="393"/>
      <c r="G21" s="393"/>
      <c r="H21" s="393"/>
      <c r="I21" s="393"/>
      <c r="J21" s="393"/>
      <c r="K21" s="393"/>
      <c r="L21" s="393"/>
      <c r="M21" s="393"/>
      <c r="N21" s="393"/>
    </row>
    <row r="22" spans="2:21" ht="18.899999999999999" customHeight="1" x14ac:dyDescent="0.3">
      <c r="B22" s="394" t="s">
        <v>129</v>
      </c>
      <c r="C22" s="394"/>
      <c r="D22" s="394"/>
      <c r="E22" s="394"/>
      <c r="F22" s="394"/>
      <c r="G22" s="394"/>
      <c r="H22" s="394"/>
      <c r="I22" s="394"/>
      <c r="J22" s="394"/>
      <c r="K22" s="394"/>
      <c r="L22" s="394"/>
      <c r="M22" s="394"/>
      <c r="O22"/>
      <c r="P22"/>
      <c r="R22"/>
      <c r="S22"/>
      <c r="T22"/>
      <c r="U22"/>
    </row>
    <row r="23" spans="2:21" ht="39.9" customHeight="1" x14ac:dyDescent="0.3">
      <c r="B23" s="393" t="s">
        <v>130</v>
      </c>
      <c r="C23" s="393"/>
      <c r="D23" s="393"/>
      <c r="E23" s="393"/>
      <c r="F23" s="393"/>
      <c r="G23" s="393"/>
      <c r="H23" s="393"/>
      <c r="I23" s="393"/>
      <c r="J23" s="393"/>
      <c r="K23" s="393"/>
      <c r="L23" s="393"/>
      <c r="M23" s="393"/>
      <c r="N23" s="393"/>
      <c r="O23"/>
      <c r="P23"/>
      <c r="R23"/>
      <c r="S23"/>
      <c r="T23"/>
      <c r="U23"/>
    </row>
    <row r="24" spans="2:21" ht="29.4" customHeight="1" x14ac:dyDescent="0.3">
      <c r="B24" s="393" t="s">
        <v>131</v>
      </c>
      <c r="C24" s="393"/>
      <c r="D24" s="393"/>
      <c r="E24" s="393"/>
      <c r="F24" s="393"/>
      <c r="G24" s="393"/>
      <c r="H24" s="393"/>
      <c r="I24" s="393"/>
      <c r="J24" s="393"/>
      <c r="K24" s="393"/>
      <c r="L24" s="393"/>
      <c r="M24" s="393"/>
      <c r="N24" s="393"/>
    </row>
    <row r="25" spans="2:21" ht="15.9" customHeight="1" x14ac:dyDescent="0.3">
      <c r="B25" s="394" t="s">
        <v>132</v>
      </c>
      <c r="C25" s="394"/>
      <c r="D25" s="394"/>
      <c r="E25" s="394"/>
      <c r="F25" s="394"/>
      <c r="G25" s="394"/>
      <c r="H25" s="394"/>
      <c r="I25" s="394"/>
      <c r="J25" s="394"/>
      <c r="K25" s="394"/>
      <c r="L25" s="394"/>
      <c r="M25" s="394"/>
      <c r="N25" s="394"/>
    </row>
    <row r="26" spans="2:21" ht="29.4" customHeight="1" x14ac:dyDescent="0.3">
      <c r="B26" s="393" t="s">
        <v>133</v>
      </c>
      <c r="C26" s="393"/>
      <c r="D26" s="393"/>
      <c r="E26" s="393"/>
      <c r="F26" s="393"/>
      <c r="G26" s="393"/>
      <c r="H26" s="393"/>
      <c r="I26" s="393"/>
      <c r="J26" s="393"/>
      <c r="K26" s="393"/>
      <c r="L26" s="393"/>
      <c r="M26" s="393"/>
      <c r="N26" s="393"/>
    </row>
    <row r="27" spans="2:21" x14ac:dyDescent="0.3">
      <c r="D27" s="76"/>
      <c r="E27" s="76"/>
      <c r="F27" s="76"/>
      <c r="G27" s="76"/>
      <c r="H27" s="76"/>
      <c r="I27" s="76"/>
      <c r="J27" s="76"/>
      <c r="K27" s="76"/>
      <c r="L27" s="76"/>
      <c r="M27" s="76"/>
      <c r="N27" s="76"/>
    </row>
    <row r="28" spans="2:21" x14ac:dyDescent="0.3">
      <c r="D28" s="76"/>
      <c r="E28" s="76"/>
      <c r="F28" s="76"/>
      <c r="G28" s="76"/>
      <c r="H28" s="76"/>
      <c r="I28" s="76"/>
      <c r="J28" s="76"/>
      <c r="K28" s="76"/>
      <c r="L28" s="76"/>
      <c r="M28" s="76"/>
      <c r="N28" s="76"/>
    </row>
    <row r="29" spans="2:21" x14ac:dyDescent="0.3">
      <c r="D29" s="76"/>
      <c r="E29" s="76"/>
      <c r="F29" s="76"/>
      <c r="G29" s="76"/>
      <c r="H29" s="76"/>
      <c r="I29" s="76"/>
      <c r="J29" s="76"/>
      <c r="K29" s="76"/>
      <c r="L29" s="76"/>
      <c r="M29" s="76"/>
      <c r="N29" s="76"/>
    </row>
    <row r="30" spans="2:21" x14ac:dyDescent="0.3">
      <c r="D30" s="76"/>
      <c r="E30" s="76"/>
      <c r="F30" s="76"/>
      <c r="G30" s="76"/>
      <c r="H30" s="76"/>
      <c r="I30" s="76"/>
      <c r="J30" s="76"/>
      <c r="K30" s="76"/>
      <c r="L30" s="76"/>
      <c r="M30" s="76"/>
      <c r="N30" s="76"/>
    </row>
    <row r="31" spans="2:21" x14ac:dyDescent="0.3">
      <c r="D31" s="76"/>
      <c r="E31" s="76"/>
      <c r="F31" s="76"/>
      <c r="G31" s="76"/>
      <c r="H31" s="76"/>
      <c r="I31" s="76"/>
      <c r="J31" s="76"/>
      <c r="K31" s="76"/>
      <c r="L31" s="76"/>
      <c r="M31" s="76"/>
      <c r="N31" s="76"/>
    </row>
    <row r="32" spans="2:21" x14ac:dyDescent="0.3">
      <c r="D32" s="76"/>
      <c r="E32" s="76"/>
      <c r="F32" s="76"/>
      <c r="G32" s="76"/>
      <c r="H32" s="76"/>
      <c r="I32" s="76"/>
      <c r="J32" s="76"/>
      <c r="K32" s="76"/>
      <c r="L32" s="76"/>
      <c r="M32" s="76"/>
      <c r="N32" s="76"/>
    </row>
    <row r="33" spans="4:13" x14ac:dyDescent="0.3">
      <c r="D33" s="76"/>
      <c r="E33" s="76"/>
      <c r="F33" s="76"/>
      <c r="G33" s="76"/>
      <c r="H33" s="76"/>
      <c r="I33" s="76"/>
      <c r="J33" s="76"/>
      <c r="K33" s="76"/>
      <c r="L33" s="76"/>
      <c r="M33" s="76"/>
    </row>
  </sheetData>
  <mergeCells count="9">
    <mergeCell ref="B24:N24"/>
    <mergeCell ref="B25:N25"/>
    <mergeCell ref="B26:N26"/>
    <mergeCell ref="B23:N23"/>
    <mergeCell ref="B5:B11"/>
    <mergeCell ref="B12:B17"/>
    <mergeCell ref="B20:N20"/>
    <mergeCell ref="B21:N21"/>
    <mergeCell ref="B22:M22"/>
  </mergeCells>
  <pageMargins left="0.23622047244094488" right="0.23622047244094488" top="0.39370078740157483" bottom="0.39370078740157483" header="0.31496062992125984" footer="0.31496062992125984"/>
  <pageSetup scale="8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2:Q27"/>
  <sheetViews>
    <sheetView zoomScaleNormal="100" workbookViewId="0">
      <selection activeCell="B26" sqref="B26:N26"/>
    </sheetView>
  </sheetViews>
  <sheetFormatPr defaultColWidth="8.88671875" defaultRowHeight="14.4" x14ac:dyDescent="0.3"/>
  <cols>
    <col min="1" max="1" width="9.109375" style="3" customWidth="1"/>
    <col min="2" max="2" width="10.5546875" style="3" customWidth="1"/>
    <col min="3" max="3" width="21.5546875" style="3" customWidth="1"/>
    <col min="4" max="8" width="8.88671875" style="3" customWidth="1"/>
    <col min="9" max="9" width="9.109375" style="3"/>
    <col min="10" max="10" width="8.88671875" style="3"/>
    <col min="11" max="14" width="9.109375" style="3" customWidth="1"/>
  </cols>
  <sheetData>
    <row r="2" spans="1:17" ht="17.25" customHeight="1" x14ac:dyDescent="0.3">
      <c r="B2" s="89" t="s">
        <v>18</v>
      </c>
      <c r="Q2" s="89"/>
    </row>
    <row r="3" spans="1:17" ht="17.25" customHeight="1" x14ac:dyDescent="0.3">
      <c r="B3" s="89"/>
    </row>
    <row r="4" spans="1:17" x14ac:dyDescent="0.3">
      <c r="B4" s="137"/>
      <c r="C4" s="130" t="s">
        <v>56</v>
      </c>
      <c r="D4" s="126">
        <v>2013</v>
      </c>
      <c r="E4" s="126">
        <v>2014</v>
      </c>
      <c r="F4" s="126">
        <v>2015</v>
      </c>
      <c r="G4" s="126">
        <v>2016</v>
      </c>
      <c r="H4" s="126">
        <v>2017</v>
      </c>
      <c r="I4" s="126">
        <v>2018</v>
      </c>
      <c r="J4" s="126">
        <v>2019</v>
      </c>
      <c r="K4" s="127">
        <v>2020</v>
      </c>
      <c r="L4" s="127">
        <v>2021</v>
      </c>
      <c r="M4" s="127">
        <v>2022</v>
      </c>
      <c r="N4" s="128">
        <v>2023</v>
      </c>
    </row>
    <row r="5" spans="1:17" ht="22.5" customHeight="1" x14ac:dyDescent="0.3">
      <c r="A5" s="14"/>
      <c r="B5" s="403" t="s">
        <v>120</v>
      </c>
      <c r="C5" s="65" t="s">
        <v>134</v>
      </c>
      <c r="D5" s="195">
        <v>10944</v>
      </c>
      <c r="E5" s="147">
        <v>9839</v>
      </c>
      <c r="F5" s="147">
        <v>10119</v>
      </c>
      <c r="G5" s="147">
        <v>10359</v>
      </c>
      <c r="H5" s="147">
        <v>10402</v>
      </c>
      <c r="I5" s="147">
        <v>10561</v>
      </c>
      <c r="J5" s="147">
        <v>10724</v>
      </c>
      <c r="K5" s="147">
        <v>10776</v>
      </c>
      <c r="L5" s="147">
        <v>10420</v>
      </c>
      <c r="M5" s="147">
        <v>10694</v>
      </c>
      <c r="N5" s="148">
        <v>10420</v>
      </c>
    </row>
    <row r="6" spans="1:17" ht="22.5" customHeight="1" x14ac:dyDescent="0.3">
      <c r="A6" s="14"/>
      <c r="B6" s="404"/>
      <c r="C6" s="8" t="s">
        <v>135</v>
      </c>
      <c r="D6" s="196">
        <v>1901</v>
      </c>
      <c r="E6" s="139">
        <v>1802</v>
      </c>
      <c r="F6" s="139">
        <v>1810</v>
      </c>
      <c r="G6" s="139">
        <v>1859</v>
      </c>
      <c r="H6" s="139">
        <v>1849</v>
      </c>
      <c r="I6" s="139">
        <v>1843</v>
      </c>
      <c r="J6" s="139">
        <v>1872</v>
      </c>
      <c r="K6" s="139">
        <v>1842</v>
      </c>
      <c r="L6" s="139">
        <v>1788</v>
      </c>
      <c r="M6" s="139">
        <v>1792</v>
      </c>
      <c r="N6" s="66">
        <v>1788</v>
      </c>
    </row>
    <row r="7" spans="1:17" ht="22.5" customHeight="1" x14ac:dyDescent="0.3">
      <c r="A7" s="14"/>
      <c r="B7" s="404"/>
      <c r="C7" s="8" t="s">
        <v>136</v>
      </c>
      <c r="D7" s="196">
        <v>3424</v>
      </c>
      <c r="E7" s="139">
        <v>2638</v>
      </c>
      <c r="F7" s="139">
        <v>2520</v>
      </c>
      <c r="G7" s="139">
        <v>2267</v>
      </c>
      <c r="H7" s="139">
        <v>2235</v>
      </c>
      <c r="I7" s="139">
        <v>2145</v>
      </c>
      <c r="J7" s="139">
        <v>2142</v>
      </c>
      <c r="K7" s="139">
        <v>2099</v>
      </c>
      <c r="L7" s="139">
        <v>1920</v>
      </c>
      <c r="M7" s="139">
        <v>1905</v>
      </c>
      <c r="N7" s="66">
        <v>1920</v>
      </c>
    </row>
    <row r="8" spans="1:17" ht="27.6" x14ac:dyDescent="0.3">
      <c r="A8" s="14"/>
      <c r="B8" s="404"/>
      <c r="C8" s="8" t="s">
        <v>137</v>
      </c>
      <c r="D8" s="196">
        <v>1692</v>
      </c>
      <c r="E8" s="139">
        <v>1217</v>
      </c>
      <c r="F8" s="139">
        <v>1273</v>
      </c>
      <c r="G8" s="139">
        <v>1286</v>
      </c>
      <c r="H8" s="139">
        <v>1353</v>
      </c>
      <c r="I8" s="139">
        <v>1337</v>
      </c>
      <c r="J8" s="139">
        <v>1348</v>
      </c>
      <c r="K8" s="139">
        <v>1327</v>
      </c>
      <c r="L8" s="139">
        <v>1295</v>
      </c>
      <c r="M8" s="139">
        <v>1281</v>
      </c>
      <c r="N8" s="66">
        <v>1295</v>
      </c>
    </row>
    <row r="9" spans="1:17" ht="19.5" customHeight="1" x14ac:dyDescent="0.3">
      <c r="A9" s="14"/>
      <c r="B9" s="404"/>
      <c r="C9" s="8" t="s">
        <v>138</v>
      </c>
      <c r="D9" s="196">
        <v>1079</v>
      </c>
      <c r="E9" s="139">
        <v>990</v>
      </c>
      <c r="F9" s="139">
        <v>996</v>
      </c>
      <c r="G9" s="139">
        <v>1056</v>
      </c>
      <c r="H9" s="139">
        <v>1004</v>
      </c>
      <c r="I9" s="139">
        <v>1055</v>
      </c>
      <c r="J9" s="139">
        <v>1087</v>
      </c>
      <c r="K9" s="139">
        <v>1054</v>
      </c>
      <c r="L9" s="139">
        <v>1026</v>
      </c>
      <c r="M9" s="139">
        <v>1033</v>
      </c>
      <c r="N9" s="66">
        <v>1026</v>
      </c>
    </row>
    <row r="10" spans="1:17" ht="19.5" customHeight="1" x14ac:dyDescent="0.3">
      <c r="A10" s="14"/>
      <c r="B10" s="404"/>
      <c r="C10" s="8" t="s">
        <v>139</v>
      </c>
      <c r="D10" s="197">
        <v>214</v>
      </c>
      <c r="E10" s="67">
        <v>222</v>
      </c>
      <c r="F10" s="67">
        <v>207</v>
      </c>
      <c r="G10" s="67">
        <v>205</v>
      </c>
      <c r="H10" s="67">
        <v>206</v>
      </c>
      <c r="I10" s="67">
        <v>208</v>
      </c>
      <c r="J10" s="67">
        <v>212</v>
      </c>
      <c r="K10" s="67">
        <v>207</v>
      </c>
      <c r="L10" s="67">
        <v>203</v>
      </c>
      <c r="M10" s="67">
        <v>205</v>
      </c>
      <c r="N10" s="155">
        <v>203</v>
      </c>
    </row>
    <row r="11" spans="1:17" ht="19.5" customHeight="1" x14ac:dyDescent="0.3">
      <c r="A11" s="14"/>
      <c r="B11" s="405"/>
      <c r="C11" s="64" t="s">
        <v>63</v>
      </c>
      <c r="D11" s="198">
        <v>19254</v>
      </c>
      <c r="E11" s="140">
        <v>16708</v>
      </c>
      <c r="F11" s="140">
        <v>16925</v>
      </c>
      <c r="G11" s="140">
        <v>17032</v>
      </c>
      <c r="H11" s="140">
        <v>17049</v>
      </c>
      <c r="I11" s="156">
        <v>17149</v>
      </c>
      <c r="J11" s="156">
        <v>17385</v>
      </c>
      <c r="K11" s="156">
        <v>17305</v>
      </c>
      <c r="L11" s="156">
        <v>16652</v>
      </c>
      <c r="M11" s="156">
        <v>16910</v>
      </c>
      <c r="N11" s="157">
        <v>16860</v>
      </c>
    </row>
    <row r="12" spans="1:17" ht="19.5" customHeight="1" x14ac:dyDescent="0.3">
      <c r="B12" s="398" t="s">
        <v>34</v>
      </c>
      <c r="C12" s="8" t="s">
        <v>134</v>
      </c>
      <c r="D12" s="199">
        <v>6.6147101802240593E-2</v>
      </c>
      <c r="E12" s="100" t="s">
        <v>42</v>
      </c>
      <c r="F12" s="100">
        <v>2.8458176643967992E-2</v>
      </c>
      <c r="G12" s="99">
        <v>2.3717758671805589E-2</v>
      </c>
      <c r="H12" s="99">
        <v>4.1509798243073437E-3</v>
      </c>
      <c r="I12" s="99">
        <v>1.5285522014997222E-2</v>
      </c>
      <c r="J12" s="100">
        <v>2.0357920651453476E-2</v>
      </c>
      <c r="K12" s="99">
        <v>4.8489369638193835E-3</v>
      </c>
      <c r="L12" s="99">
        <v>-3.3036377134372685E-2</v>
      </c>
      <c r="M12" s="99">
        <v>2.6295585412667855E-2</v>
      </c>
      <c r="N12" s="158">
        <v>-2.5621844024686702E-2</v>
      </c>
      <c r="O12" s="4"/>
    </row>
    <row r="13" spans="1:17" ht="19.5" customHeight="1" x14ac:dyDescent="0.3">
      <c r="B13" s="399"/>
      <c r="C13" s="8" t="s">
        <v>135</v>
      </c>
      <c r="D13" s="200">
        <v>3.0911062906724407E-2</v>
      </c>
      <c r="E13" s="16" t="s">
        <v>42</v>
      </c>
      <c r="F13" s="16">
        <v>4.4395116537181423E-3</v>
      </c>
      <c r="G13" s="7">
        <v>2.7071823204419809E-2</v>
      </c>
      <c r="H13" s="7">
        <v>-5.3792361484669149E-3</v>
      </c>
      <c r="I13" s="7">
        <v>-3.2449972958356055E-3</v>
      </c>
      <c r="J13" s="16">
        <v>-5.4259359739550206E-4</v>
      </c>
      <c r="K13" s="7">
        <v>-1.602564102564108E-2</v>
      </c>
      <c r="L13" s="7">
        <v>-2.931596091205213E-2</v>
      </c>
      <c r="M13" s="7">
        <v>2.2371364653244186E-3</v>
      </c>
      <c r="N13" s="68">
        <v>-2.2321428571429047E-3</v>
      </c>
      <c r="O13" s="4"/>
    </row>
    <row r="14" spans="1:17" ht="19.5" customHeight="1" x14ac:dyDescent="0.3">
      <c r="B14" s="399"/>
      <c r="C14" s="8" t="s">
        <v>136</v>
      </c>
      <c r="D14" s="200">
        <v>2.2089552238806043E-2</v>
      </c>
      <c r="E14" s="16" t="s">
        <v>42</v>
      </c>
      <c r="F14" s="16">
        <v>-4.4730856709628508E-2</v>
      </c>
      <c r="G14" s="7">
        <v>-0.10039682539682537</v>
      </c>
      <c r="H14" s="7">
        <v>-1.4115571239523561E-2</v>
      </c>
      <c r="I14" s="7">
        <v>-4.0268456375838979E-2</v>
      </c>
      <c r="J14" s="16">
        <v>-2.144522144522143E-2</v>
      </c>
      <c r="K14" s="7">
        <v>-2.007469654528482E-2</v>
      </c>
      <c r="L14" s="7">
        <v>-8.5278704144830852E-2</v>
      </c>
      <c r="M14" s="7">
        <v>-7.8125E-3</v>
      </c>
      <c r="N14" s="68">
        <v>7.8740157480314821E-3</v>
      </c>
      <c r="O14" s="4"/>
    </row>
    <row r="15" spans="1:17" ht="27.6" x14ac:dyDescent="0.3">
      <c r="B15" s="399"/>
      <c r="C15" s="8" t="s">
        <v>137</v>
      </c>
      <c r="D15" s="200">
        <v>1.6216216216216273E-2</v>
      </c>
      <c r="E15" s="16" t="s">
        <v>42</v>
      </c>
      <c r="F15" s="16">
        <v>4.6014790468364763E-2</v>
      </c>
      <c r="G15" s="7">
        <v>1.021209740769824E-2</v>
      </c>
      <c r="H15" s="7">
        <v>5.2099533437014012E-2</v>
      </c>
      <c r="I15" s="7">
        <v>-1.1825572801182571E-2</v>
      </c>
      <c r="J15" s="16">
        <v>-7.4794315632011887E-3</v>
      </c>
      <c r="K15" s="7">
        <v>-1.5578635014836806E-2</v>
      </c>
      <c r="L15" s="7">
        <v>-2.4114544084400946E-2</v>
      </c>
      <c r="M15" s="7">
        <v>-1.0810810810810811E-2</v>
      </c>
      <c r="N15" s="68">
        <v>1.0928961748633892E-2</v>
      </c>
      <c r="O15" s="4"/>
    </row>
    <row r="16" spans="1:17" ht="20.25" customHeight="1" x14ac:dyDescent="0.3">
      <c r="B16" s="399"/>
      <c r="C16" s="8" t="s">
        <v>138</v>
      </c>
      <c r="D16" s="200">
        <v>2.081362346263016E-2</v>
      </c>
      <c r="E16" s="16" t="s">
        <v>42</v>
      </c>
      <c r="F16" s="16">
        <v>6.0606060606060996E-3</v>
      </c>
      <c r="G16" s="7">
        <v>6.024096385542177E-2</v>
      </c>
      <c r="H16" s="7">
        <v>-4.9242424242424199E-2</v>
      </c>
      <c r="I16" s="7">
        <v>5.0796812749003939E-2</v>
      </c>
      <c r="J16" s="16">
        <v>-9.4786729857820884E-4</v>
      </c>
      <c r="K16" s="7">
        <v>-3.0358785648574083E-2</v>
      </c>
      <c r="L16" s="7">
        <v>-2.6565464895635715E-2</v>
      </c>
      <c r="M16" s="7">
        <v>6.8226120857699524E-3</v>
      </c>
      <c r="N16" s="68">
        <v>-6.776379477250738E-3</v>
      </c>
      <c r="O16" s="4"/>
    </row>
    <row r="17" spans="2:16" ht="20.25" customHeight="1" x14ac:dyDescent="0.3">
      <c r="B17" s="399"/>
      <c r="C17" s="69" t="s">
        <v>139</v>
      </c>
      <c r="D17" s="201">
        <v>3.8834951456310662E-2</v>
      </c>
      <c r="E17" s="159" t="s">
        <v>42</v>
      </c>
      <c r="F17" s="159">
        <v>-6.7567567567567544E-2</v>
      </c>
      <c r="G17" s="63">
        <v>-9.6618357487923134E-3</v>
      </c>
      <c r="H17" s="63">
        <v>4.8780487804878092E-3</v>
      </c>
      <c r="I17" s="63">
        <v>9.7087378640776656E-3</v>
      </c>
      <c r="J17" s="159">
        <v>-4.8076923076922906E-3</v>
      </c>
      <c r="K17" s="63">
        <v>-2.3584905660377409E-2</v>
      </c>
      <c r="L17" s="63">
        <v>-1.9323671497584516E-2</v>
      </c>
      <c r="M17" s="63">
        <v>9.8522167487684609E-3</v>
      </c>
      <c r="N17" s="160">
        <v>-9.7560975609756184E-3</v>
      </c>
      <c r="O17" s="4"/>
    </row>
    <row r="18" spans="2:16" ht="20.25" customHeight="1" x14ac:dyDescent="0.3">
      <c r="B18" s="400"/>
      <c r="C18" s="18" t="s">
        <v>63</v>
      </c>
      <c r="D18" s="202">
        <v>3.8903577402471301E-2</v>
      </c>
      <c r="E18" s="10" t="s">
        <v>42</v>
      </c>
      <c r="F18" s="10">
        <v>1.2987790280105438E-2</v>
      </c>
      <c r="G18" s="10">
        <v>6.3220088626292359E-3</v>
      </c>
      <c r="H18" s="10">
        <v>9.9812118365427693E-4</v>
      </c>
      <c r="I18" s="19">
        <v>5.8654466537626515E-3</v>
      </c>
      <c r="J18" s="11">
        <v>9.0967403347133047E-3</v>
      </c>
      <c r="K18" s="19">
        <v>-4.6016681046879837E-3</v>
      </c>
      <c r="L18" s="19">
        <v>-3.7734758740248453E-2</v>
      </c>
      <c r="M18" s="19">
        <v>1.5493634398270562E-2</v>
      </c>
      <c r="N18" s="104">
        <v>-2.9568302779420241E-3</v>
      </c>
      <c r="O18" s="4"/>
    </row>
    <row r="19" spans="2:16" ht="14.4" customHeight="1" x14ac:dyDescent="0.3">
      <c r="B19" s="90"/>
      <c r="C19" s="92"/>
      <c r="D19" s="5"/>
      <c r="E19" s="5"/>
      <c r="F19" s="5"/>
      <c r="G19" s="5"/>
      <c r="H19" s="5"/>
      <c r="I19" s="5"/>
      <c r="J19" s="5"/>
      <c r="K19" s="15"/>
      <c r="L19" s="6"/>
      <c r="M19" s="15"/>
      <c r="N19" s="15"/>
      <c r="P19" s="4"/>
    </row>
    <row r="20" spans="2:16" x14ac:dyDescent="0.3">
      <c r="B20" s="394" t="s">
        <v>117</v>
      </c>
      <c r="C20" s="394"/>
      <c r="D20" s="394"/>
      <c r="E20" s="394"/>
      <c r="F20" s="394"/>
      <c r="G20" s="394"/>
      <c r="H20" s="394"/>
      <c r="I20" s="394"/>
      <c r="J20" s="394"/>
      <c r="K20" s="394"/>
      <c r="L20" s="394"/>
      <c r="M20" s="394"/>
      <c r="N20" s="394"/>
    </row>
    <row r="21" spans="2:16" ht="27" customHeight="1" x14ac:dyDescent="0.3">
      <c r="B21" s="393" t="s">
        <v>128</v>
      </c>
      <c r="C21" s="393"/>
      <c r="D21" s="393"/>
      <c r="E21" s="393"/>
      <c r="F21" s="393"/>
      <c r="G21" s="393"/>
      <c r="H21" s="393"/>
      <c r="I21" s="393"/>
      <c r="J21" s="393"/>
      <c r="K21" s="393"/>
      <c r="L21" s="393"/>
      <c r="M21" s="393"/>
      <c r="N21" s="393"/>
    </row>
    <row r="22" spans="2:16" x14ac:dyDescent="0.3">
      <c r="B22" s="394" t="s">
        <v>129</v>
      </c>
      <c r="C22" s="394"/>
      <c r="D22" s="394"/>
      <c r="E22" s="394"/>
      <c r="F22" s="394"/>
      <c r="G22" s="394"/>
      <c r="H22" s="394"/>
      <c r="I22" s="394"/>
      <c r="J22" s="394"/>
      <c r="K22" s="394"/>
      <c r="L22" s="394"/>
      <c r="M22" s="394"/>
    </row>
    <row r="23" spans="2:16" ht="43.5" customHeight="1" x14ac:dyDescent="0.3">
      <c r="B23" s="393" t="s">
        <v>130</v>
      </c>
      <c r="C23" s="393"/>
      <c r="D23" s="393"/>
      <c r="E23" s="393"/>
      <c r="F23" s="393"/>
      <c r="G23" s="393"/>
      <c r="H23" s="393"/>
      <c r="I23" s="393"/>
      <c r="J23" s="393"/>
      <c r="K23" s="393"/>
      <c r="L23" s="393"/>
      <c r="M23" s="393"/>
      <c r="N23" s="393"/>
    </row>
    <row r="24" spans="2:16" ht="30" customHeight="1" x14ac:dyDescent="0.3">
      <c r="B24" s="393" t="s">
        <v>131</v>
      </c>
      <c r="C24" s="393"/>
      <c r="D24" s="393"/>
      <c r="E24" s="393"/>
      <c r="F24" s="393"/>
      <c r="G24" s="393"/>
      <c r="H24" s="393"/>
      <c r="I24" s="393"/>
      <c r="J24" s="393"/>
      <c r="K24" s="393"/>
      <c r="L24" s="393"/>
      <c r="M24" s="393"/>
      <c r="N24" s="393"/>
    </row>
    <row r="25" spans="2:16" x14ac:dyDescent="0.3">
      <c r="B25" s="394" t="s">
        <v>132</v>
      </c>
      <c r="C25" s="394"/>
      <c r="D25" s="394"/>
      <c r="E25" s="394"/>
      <c r="F25" s="394"/>
      <c r="G25" s="394"/>
      <c r="H25" s="394"/>
      <c r="I25" s="394"/>
      <c r="J25" s="394"/>
      <c r="K25" s="394"/>
      <c r="L25" s="394"/>
      <c r="M25" s="394"/>
      <c r="N25" s="394"/>
    </row>
    <row r="26" spans="2:16" ht="27.6" customHeight="1" x14ac:dyDescent="0.3">
      <c r="B26" s="393" t="s">
        <v>133</v>
      </c>
      <c r="C26" s="393"/>
      <c r="D26" s="393"/>
      <c r="E26" s="393"/>
      <c r="F26" s="393"/>
      <c r="G26" s="393"/>
      <c r="H26" s="393"/>
      <c r="I26" s="393"/>
      <c r="J26" s="393"/>
      <c r="K26" s="393"/>
      <c r="L26" s="393"/>
      <c r="M26" s="393"/>
      <c r="N26" s="393"/>
    </row>
    <row r="27" spans="2:16" x14ac:dyDescent="0.3">
      <c r="B27" s="161"/>
      <c r="C27" s="161"/>
      <c r="D27" s="161"/>
      <c r="E27" s="161"/>
      <c r="F27" s="161"/>
      <c r="G27" s="161"/>
      <c r="H27" s="161"/>
      <c r="I27" s="161"/>
      <c r="J27" s="161"/>
      <c r="K27" s="161"/>
      <c r="L27" s="161"/>
      <c r="M27" s="161"/>
      <c r="N27" s="161"/>
    </row>
  </sheetData>
  <mergeCells count="9">
    <mergeCell ref="B23:N23"/>
    <mergeCell ref="B24:N24"/>
    <mergeCell ref="B26:N26"/>
    <mergeCell ref="B5:B11"/>
    <mergeCell ref="B12:B18"/>
    <mergeCell ref="B21:N21"/>
    <mergeCell ref="B22:M22"/>
    <mergeCell ref="B20:N20"/>
    <mergeCell ref="B25:N25"/>
  </mergeCells>
  <pageMargins left="0.23622047244094488" right="0.23622047244094488" top="0.39370078740157483" bottom="0.39370078740157483" header="0.31496062992125984" footer="0.31496062992125984"/>
  <pageSetup scale="8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2:Q27"/>
  <sheetViews>
    <sheetView zoomScaleNormal="100" workbookViewId="0">
      <selection activeCell="N12" sqref="N12"/>
    </sheetView>
  </sheetViews>
  <sheetFormatPr defaultColWidth="8.88671875" defaultRowHeight="14.4" x14ac:dyDescent="0.3"/>
  <cols>
    <col min="1" max="1" width="9.109375" style="3" customWidth="1"/>
    <col min="2" max="2" width="10.5546875" style="3" customWidth="1"/>
    <col min="3" max="3" width="32.44140625" style="3" customWidth="1"/>
    <col min="4" max="12" width="9.109375" style="3"/>
    <col min="13" max="13" width="8.88671875" style="3"/>
    <col min="14" max="14" width="9.109375" style="3" customWidth="1"/>
  </cols>
  <sheetData>
    <row r="2" spans="1:17" ht="17.25" customHeight="1" x14ac:dyDescent="0.3">
      <c r="B2" s="89" t="s">
        <v>19</v>
      </c>
      <c r="Q2" s="89"/>
    </row>
    <row r="3" spans="1:17" ht="17.25" customHeight="1" x14ac:dyDescent="0.3">
      <c r="B3" s="203"/>
    </row>
    <row r="4" spans="1:17" x14ac:dyDescent="0.3">
      <c r="A4" s="14"/>
      <c r="B4" s="132"/>
      <c r="C4" s="134" t="s">
        <v>140</v>
      </c>
      <c r="D4" s="131">
        <v>2013</v>
      </c>
      <c r="E4" s="322">
        <v>2014</v>
      </c>
      <c r="F4" s="131">
        <v>2015</v>
      </c>
      <c r="G4" s="131">
        <v>2016</v>
      </c>
      <c r="H4" s="131">
        <v>2017</v>
      </c>
      <c r="I4" s="131">
        <v>2018</v>
      </c>
      <c r="J4" s="132">
        <v>2019</v>
      </c>
      <c r="K4" s="132">
        <v>2020</v>
      </c>
      <c r="L4" s="132">
        <v>2021</v>
      </c>
      <c r="M4" s="132">
        <v>2022</v>
      </c>
      <c r="N4" s="133">
        <v>2023</v>
      </c>
    </row>
    <row r="5" spans="1:17" ht="19.5" customHeight="1" x14ac:dyDescent="0.3">
      <c r="B5" s="398" t="s">
        <v>120</v>
      </c>
      <c r="C5" s="204" t="s">
        <v>141</v>
      </c>
      <c r="D5" s="139">
        <v>3136</v>
      </c>
      <c r="E5" s="21">
        <v>2684</v>
      </c>
      <c r="F5" s="139">
        <v>2761</v>
      </c>
      <c r="G5" s="139">
        <v>2791</v>
      </c>
      <c r="H5" s="139">
        <v>2785</v>
      </c>
      <c r="I5" s="143">
        <v>2772</v>
      </c>
      <c r="J5" s="143">
        <v>2800</v>
      </c>
      <c r="K5" s="143">
        <v>2763</v>
      </c>
      <c r="L5" s="143">
        <v>2669</v>
      </c>
      <c r="M5" s="143">
        <v>2684</v>
      </c>
      <c r="N5" s="22">
        <v>2701</v>
      </c>
    </row>
    <row r="6" spans="1:17" ht="19.5" customHeight="1" x14ac:dyDescent="0.3">
      <c r="B6" s="399"/>
      <c r="C6" s="26" t="s">
        <v>142</v>
      </c>
      <c r="D6" s="139">
        <v>11206</v>
      </c>
      <c r="E6" s="21">
        <v>9821</v>
      </c>
      <c r="F6" s="139">
        <v>9936</v>
      </c>
      <c r="G6" s="139">
        <v>9944</v>
      </c>
      <c r="H6" s="139">
        <v>9949</v>
      </c>
      <c r="I6" s="143">
        <v>10074</v>
      </c>
      <c r="J6" s="143">
        <v>10198</v>
      </c>
      <c r="K6" s="143">
        <v>10208</v>
      </c>
      <c r="L6" s="143">
        <v>9891</v>
      </c>
      <c r="M6" s="143">
        <v>10119</v>
      </c>
      <c r="N6" s="22">
        <v>10023</v>
      </c>
    </row>
    <row r="7" spans="1:17" ht="19.5" customHeight="1" x14ac:dyDescent="0.3">
      <c r="B7" s="399"/>
      <c r="C7" s="26" t="s">
        <v>143</v>
      </c>
      <c r="D7" s="139">
        <v>2434</v>
      </c>
      <c r="E7" s="21">
        <v>2065</v>
      </c>
      <c r="F7" s="139">
        <v>2147</v>
      </c>
      <c r="G7" s="139">
        <v>2205</v>
      </c>
      <c r="H7" s="139">
        <v>2168</v>
      </c>
      <c r="I7" s="143">
        <v>2190</v>
      </c>
      <c r="J7" s="143">
        <v>2237</v>
      </c>
      <c r="K7" s="143">
        <v>2188</v>
      </c>
      <c r="L7" s="143">
        <v>2117</v>
      </c>
      <c r="M7" s="143">
        <v>2127</v>
      </c>
      <c r="N7" s="22">
        <v>2123</v>
      </c>
    </row>
    <row r="8" spans="1:17" ht="19.5" customHeight="1" x14ac:dyDescent="0.3">
      <c r="B8" s="399"/>
      <c r="C8" s="26" t="s">
        <v>144</v>
      </c>
      <c r="D8" s="193">
        <v>850</v>
      </c>
      <c r="E8" s="379">
        <v>742</v>
      </c>
      <c r="F8" s="193">
        <v>742</v>
      </c>
      <c r="G8" s="193">
        <v>746</v>
      </c>
      <c r="H8" s="193">
        <v>758</v>
      </c>
      <c r="I8" s="62">
        <v>766</v>
      </c>
      <c r="J8" s="62">
        <v>789</v>
      </c>
      <c r="K8" s="62">
        <v>791</v>
      </c>
      <c r="L8" s="62">
        <v>749</v>
      </c>
      <c r="M8" s="62">
        <v>916</v>
      </c>
      <c r="N8" s="205">
        <v>936</v>
      </c>
    </row>
    <row r="9" spans="1:17" ht="19.5" customHeight="1" x14ac:dyDescent="0.3">
      <c r="B9" s="399"/>
      <c r="C9" s="26" t="s">
        <v>145</v>
      </c>
      <c r="D9" s="193">
        <v>330</v>
      </c>
      <c r="E9" s="379">
        <v>260</v>
      </c>
      <c r="F9" s="193">
        <v>250</v>
      </c>
      <c r="G9" s="193">
        <v>241</v>
      </c>
      <c r="H9" s="193">
        <v>265</v>
      </c>
      <c r="I9" s="62">
        <v>257</v>
      </c>
      <c r="J9" s="62">
        <v>272</v>
      </c>
      <c r="K9" s="62">
        <v>250</v>
      </c>
      <c r="L9" s="62">
        <v>237</v>
      </c>
      <c r="M9" s="62">
        <v>235</v>
      </c>
      <c r="N9" s="22">
        <v>242</v>
      </c>
    </row>
    <row r="10" spans="1:17" ht="19.5" customHeight="1" x14ac:dyDescent="0.3">
      <c r="B10" s="399"/>
      <c r="C10" s="26" t="s">
        <v>146</v>
      </c>
      <c r="D10" s="139">
        <v>1204</v>
      </c>
      <c r="E10" s="21">
        <v>998</v>
      </c>
      <c r="F10" s="139">
        <v>990</v>
      </c>
      <c r="G10" s="139">
        <v>997</v>
      </c>
      <c r="H10" s="139">
        <v>992</v>
      </c>
      <c r="I10" s="143">
        <v>980</v>
      </c>
      <c r="J10" s="143">
        <v>984</v>
      </c>
      <c r="K10" s="143">
        <v>955</v>
      </c>
      <c r="L10" s="143">
        <v>905</v>
      </c>
      <c r="M10" s="143">
        <v>758</v>
      </c>
      <c r="N10" s="205">
        <v>758</v>
      </c>
    </row>
    <row r="11" spans="1:17" ht="29.4" customHeight="1" x14ac:dyDescent="0.3">
      <c r="B11" s="399"/>
      <c r="C11" s="206" t="s">
        <v>147</v>
      </c>
      <c r="D11" s="193">
        <v>94</v>
      </c>
      <c r="E11" s="379">
        <v>138</v>
      </c>
      <c r="F11" s="193">
        <v>99</v>
      </c>
      <c r="G11" s="193">
        <v>108</v>
      </c>
      <c r="H11" s="193">
        <v>132</v>
      </c>
      <c r="I11" s="62">
        <v>110</v>
      </c>
      <c r="J11" s="62">
        <v>25</v>
      </c>
      <c r="K11" s="62">
        <v>150</v>
      </c>
      <c r="L11" s="62">
        <v>84</v>
      </c>
      <c r="M11" s="62">
        <v>71</v>
      </c>
      <c r="N11" s="22" t="s">
        <v>148</v>
      </c>
    </row>
    <row r="12" spans="1:17" ht="19.5" customHeight="1" x14ac:dyDescent="0.3">
      <c r="B12" s="400"/>
      <c r="C12" s="207" t="s">
        <v>63</v>
      </c>
      <c r="D12" s="209">
        <v>19254</v>
      </c>
      <c r="E12" s="208">
        <v>16708</v>
      </c>
      <c r="F12" s="209">
        <v>16925</v>
      </c>
      <c r="G12" s="209">
        <v>17032</v>
      </c>
      <c r="H12" s="209">
        <v>17049</v>
      </c>
      <c r="I12" s="210">
        <v>17149</v>
      </c>
      <c r="J12" s="210">
        <v>17385</v>
      </c>
      <c r="K12" s="210">
        <v>17305</v>
      </c>
      <c r="L12" s="210">
        <v>16652</v>
      </c>
      <c r="M12" s="210">
        <v>16910</v>
      </c>
      <c r="N12" s="211">
        <v>16860</v>
      </c>
    </row>
    <row r="13" spans="1:17" ht="19.5" customHeight="1" x14ac:dyDescent="0.3">
      <c r="B13" s="398" t="s">
        <v>34</v>
      </c>
      <c r="C13" s="26" t="s">
        <v>141</v>
      </c>
      <c r="D13" s="99">
        <v>8.0360012857600971E-3</v>
      </c>
      <c r="E13" s="380" t="s">
        <v>42</v>
      </c>
      <c r="F13" s="99">
        <v>2.8688524590164022E-2</v>
      </c>
      <c r="G13" s="99">
        <v>1.0865628395508864E-2</v>
      </c>
      <c r="H13" s="99">
        <v>-2.1497671085632941E-3</v>
      </c>
      <c r="I13" s="100">
        <v>-4.6678635547576786E-3</v>
      </c>
      <c r="J13" s="100">
        <v>-3.2467532467532756E-3</v>
      </c>
      <c r="K13" s="100">
        <v>-1.3214285714285734E-2</v>
      </c>
      <c r="L13" s="100">
        <v>-3.4020991675714818E-2</v>
      </c>
      <c r="M13" s="100">
        <v>5.6200824278755945E-3</v>
      </c>
      <c r="N13" s="212">
        <v>6.3338301043218692E-3</v>
      </c>
      <c r="O13" s="4"/>
    </row>
    <row r="14" spans="1:17" ht="19.5" customHeight="1" x14ac:dyDescent="0.3">
      <c r="B14" s="399"/>
      <c r="C14" s="26" t="s">
        <v>142</v>
      </c>
      <c r="D14" s="7">
        <v>5.3789731051344658E-2</v>
      </c>
      <c r="E14" s="381" t="s">
        <v>42</v>
      </c>
      <c r="F14" s="7">
        <v>1.1709601873536313E-2</v>
      </c>
      <c r="G14" s="7">
        <v>8.0515297906602612E-4</v>
      </c>
      <c r="H14" s="7">
        <v>5.0281576830246699E-4</v>
      </c>
      <c r="I14" s="16">
        <v>1.2564076791637291E-2</v>
      </c>
      <c r="J14" s="16">
        <v>1.3301568393885299E-2</v>
      </c>
      <c r="K14" s="16">
        <v>9.805844283192755E-4</v>
      </c>
      <c r="L14" s="16">
        <v>-3.1054075235109724E-2</v>
      </c>
      <c r="M14" s="16">
        <v>2.3051258720048429E-2</v>
      </c>
      <c r="N14" s="17">
        <v>-9.4871034687221689E-3</v>
      </c>
      <c r="O14" s="4"/>
    </row>
    <row r="15" spans="1:17" ht="19.5" customHeight="1" x14ac:dyDescent="0.3">
      <c r="B15" s="399"/>
      <c r="C15" s="26" t="s">
        <v>143</v>
      </c>
      <c r="D15" s="7">
        <v>2.6138279932546471E-2</v>
      </c>
      <c r="E15" s="381" t="s">
        <v>42</v>
      </c>
      <c r="F15" s="7">
        <v>3.9709443099273711E-2</v>
      </c>
      <c r="G15" s="7">
        <v>2.7014438751746583E-2</v>
      </c>
      <c r="H15" s="7">
        <v>-1.6780045351473927E-2</v>
      </c>
      <c r="I15" s="16">
        <v>1.0147601476014678E-2</v>
      </c>
      <c r="J15" s="16">
        <v>-9.1324200913245335E-4</v>
      </c>
      <c r="K15" s="16">
        <v>-2.1904336164506044E-2</v>
      </c>
      <c r="L15" s="16">
        <v>-3.2449725776965255E-2</v>
      </c>
      <c r="M15" s="16">
        <v>4.7236655644780079E-3</v>
      </c>
      <c r="N15" s="17">
        <v>-1.8805829807240215E-3</v>
      </c>
      <c r="O15" s="4"/>
    </row>
    <row r="16" spans="1:17" ht="19.5" customHeight="1" x14ac:dyDescent="0.3">
      <c r="B16" s="399"/>
      <c r="C16" s="26" t="s">
        <v>144</v>
      </c>
      <c r="D16" s="7">
        <v>-1.3921113689095099E-2</v>
      </c>
      <c r="E16" s="381" t="s">
        <v>42</v>
      </c>
      <c r="F16" s="7">
        <v>0</v>
      </c>
      <c r="G16" s="7">
        <v>5.3908355795149188E-3</v>
      </c>
      <c r="H16" s="7">
        <v>1.6085790884718509E-2</v>
      </c>
      <c r="I16" s="16">
        <v>1.055408970976246E-2</v>
      </c>
      <c r="J16" s="16">
        <v>3.2637075718015662E-2</v>
      </c>
      <c r="K16" s="16">
        <v>2.5348542458809575E-3</v>
      </c>
      <c r="L16" s="16">
        <v>-5.3097345132743334E-2</v>
      </c>
      <c r="M16" s="16">
        <v>0.22296395193591456</v>
      </c>
      <c r="N16" s="17">
        <v>2.1834061135371119E-2</v>
      </c>
      <c r="O16" s="4"/>
    </row>
    <row r="17" spans="2:15" ht="19.5" customHeight="1" x14ac:dyDescent="0.3">
      <c r="B17" s="399"/>
      <c r="C17" s="26" t="s">
        <v>145</v>
      </c>
      <c r="D17" s="7">
        <v>-1.7857142857142905E-2</v>
      </c>
      <c r="E17" s="381" t="s">
        <v>42</v>
      </c>
      <c r="F17" s="7">
        <v>-3.8461538461538436E-2</v>
      </c>
      <c r="G17" s="7">
        <v>-3.6000000000000032E-2</v>
      </c>
      <c r="H17" s="7">
        <v>9.9585062240663991E-2</v>
      </c>
      <c r="I17" s="16">
        <v>-3.0188679245283012E-2</v>
      </c>
      <c r="J17" s="16">
        <v>-2.7237354085603127E-2</v>
      </c>
      <c r="K17" s="16">
        <v>-8.0882352941176516E-2</v>
      </c>
      <c r="L17" s="16">
        <v>-5.2000000000000046E-2</v>
      </c>
      <c r="M17" s="16">
        <v>-8.4388185654008518E-3</v>
      </c>
      <c r="N17" s="17">
        <v>2.9787234042553123E-2</v>
      </c>
      <c r="O17" s="4"/>
    </row>
    <row r="18" spans="2:15" ht="19.5" customHeight="1" x14ac:dyDescent="0.3">
      <c r="B18" s="399"/>
      <c r="C18" s="26" t="s">
        <v>146</v>
      </c>
      <c r="D18" s="63">
        <v>6.6889632107023367E-3</v>
      </c>
      <c r="E18" s="382" t="s">
        <v>42</v>
      </c>
      <c r="F18" s="7">
        <v>-8.0160320641282645E-3</v>
      </c>
      <c r="G18" s="7">
        <v>7.0707070707070052E-3</v>
      </c>
      <c r="H18" s="7">
        <v>-5.015045135406182E-3</v>
      </c>
      <c r="I18" s="16">
        <v>-1.2096774193548376E-2</v>
      </c>
      <c r="J18" s="16">
        <v>-2.5510204081632626E-2</v>
      </c>
      <c r="K18" s="16">
        <v>-2.9471544715447107E-2</v>
      </c>
      <c r="L18" s="16">
        <v>-5.2356020942408432E-2</v>
      </c>
      <c r="M18" s="16">
        <v>-0.1624309392265193</v>
      </c>
      <c r="N18" s="17">
        <v>0</v>
      </c>
      <c r="O18" s="4"/>
    </row>
    <row r="19" spans="2:15" ht="18.75" customHeight="1" x14ac:dyDescent="0.3">
      <c r="B19" s="400"/>
      <c r="C19" s="207" t="s">
        <v>63</v>
      </c>
      <c r="D19" s="213">
        <v>3.8903577402471301E-2</v>
      </c>
      <c r="E19" s="383" t="s">
        <v>42</v>
      </c>
      <c r="F19" s="10">
        <v>1.2987790280105438E-2</v>
      </c>
      <c r="G19" s="10">
        <v>6.3220088626292359E-3</v>
      </c>
      <c r="H19" s="10">
        <v>9.9812118365427693E-4</v>
      </c>
      <c r="I19" s="19">
        <v>5.8654466537626515E-3</v>
      </c>
      <c r="J19" s="19">
        <v>9.0967403347133047E-3</v>
      </c>
      <c r="K19" s="19">
        <v>-4.6016681046879837E-3</v>
      </c>
      <c r="L19" s="19">
        <v>-3.7734758740248453E-2</v>
      </c>
      <c r="M19" s="19">
        <v>1.5493634398270562E-2</v>
      </c>
      <c r="N19" s="20">
        <v>-2.9568302779420241E-3</v>
      </c>
    </row>
    <row r="20" spans="2:15" ht="18.75" customHeight="1" x14ac:dyDescent="0.3">
      <c r="B20" s="90"/>
      <c r="C20" s="92"/>
      <c r="D20" s="5"/>
      <c r="E20" s="5"/>
      <c r="F20" s="5"/>
      <c r="G20" s="5"/>
      <c r="H20" s="5"/>
      <c r="I20" s="5"/>
      <c r="J20" s="15"/>
      <c r="K20" s="15"/>
      <c r="L20" s="15"/>
      <c r="M20" s="15"/>
      <c r="N20" s="15"/>
    </row>
    <row r="21" spans="2:15" x14ac:dyDescent="0.3">
      <c r="B21" s="394" t="s">
        <v>117</v>
      </c>
      <c r="C21" s="394"/>
      <c r="D21" s="394"/>
      <c r="E21" s="394"/>
      <c r="F21" s="394"/>
      <c r="G21" s="394"/>
      <c r="H21" s="394"/>
      <c r="I21" s="394"/>
      <c r="J21" s="394"/>
      <c r="K21" s="394"/>
      <c r="L21" s="394"/>
      <c r="M21" s="394"/>
      <c r="N21" s="394"/>
    </row>
    <row r="22" spans="2:15" ht="29.4" customHeight="1" x14ac:dyDescent="0.3">
      <c r="B22" s="393" t="s">
        <v>128</v>
      </c>
      <c r="C22" s="393"/>
      <c r="D22" s="393"/>
      <c r="E22" s="393"/>
      <c r="F22" s="393"/>
      <c r="G22" s="393"/>
      <c r="H22" s="393"/>
      <c r="I22" s="393"/>
      <c r="J22" s="393"/>
      <c r="K22" s="393"/>
      <c r="L22" s="393"/>
      <c r="M22" s="393"/>
      <c r="N22" s="393"/>
    </row>
    <row r="23" spans="2:15" ht="21.9" customHeight="1" x14ac:dyDescent="0.3">
      <c r="B23" s="394" t="s">
        <v>129</v>
      </c>
      <c r="C23" s="394"/>
      <c r="D23" s="394"/>
      <c r="E23" s="394"/>
      <c r="F23" s="394"/>
      <c r="G23" s="394"/>
      <c r="H23" s="394"/>
      <c r="I23" s="394"/>
      <c r="J23" s="394"/>
      <c r="K23" s="394"/>
      <c r="L23" s="394"/>
      <c r="M23" s="394"/>
    </row>
    <row r="24" spans="2:15" ht="29.1" customHeight="1" x14ac:dyDescent="0.3">
      <c r="B24" s="393" t="s">
        <v>130</v>
      </c>
      <c r="C24" s="393"/>
      <c r="D24" s="393"/>
      <c r="E24" s="393"/>
      <c r="F24" s="393"/>
      <c r="G24" s="393"/>
      <c r="H24" s="393"/>
      <c r="I24" s="393"/>
      <c r="J24" s="393"/>
      <c r="K24" s="393"/>
      <c r="L24" s="393"/>
      <c r="M24" s="393"/>
      <c r="N24" s="393"/>
    </row>
    <row r="25" spans="2:15" ht="29.4" customHeight="1" x14ac:dyDescent="0.3">
      <c r="B25" s="393" t="s">
        <v>131</v>
      </c>
      <c r="C25" s="393"/>
      <c r="D25" s="393"/>
      <c r="E25" s="393"/>
      <c r="F25" s="393"/>
      <c r="G25" s="393"/>
      <c r="H25" s="393"/>
      <c r="I25" s="393"/>
      <c r="J25" s="393"/>
      <c r="K25" s="393"/>
      <c r="L25" s="393"/>
      <c r="M25" s="393"/>
      <c r="N25" s="393"/>
    </row>
    <row r="26" spans="2:15" ht="20.100000000000001" customHeight="1" x14ac:dyDescent="0.3">
      <c r="B26" s="394" t="s">
        <v>132</v>
      </c>
      <c r="C26" s="394"/>
      <c r="D26" s="394"/>
      <c r="E26" s="394"/>
      <c r="F26" s="394"/>
      <c r="G26" s="394"/>
      <c r="H26" s="394"/>
      <c r="I26" s="394"/>
      <c r="J26" s="394"/>
      <c r="K26" s="394"/>
      <c r="L26" s="394"/>
      <c r="M26" s="394"/>
      <c r="N26" s="394"/>
    </row>
    <row r="27" spans="2:15" ht="24.9" customHeight="1" x14ac:dyDescent="0.3">
      <c r="B27" s="393" t="s">
        <v>133</v>
      </c>
      <c r="C27" s="393"/>
      <c r="D27" s="393"/>
      <c r="E27" s="393"/>
      <c r="F27" s="393"/>
      <c r="G27" s="393"/>
      <c r="H27" s="393"/>
      <c r="I27" s="393"/>
      <c r="J27" s="393"/>
      <c r="K27" s="393"/>
      <c r="L27" s="393"/>
      <c r="M27" s="393"/>
      <c r="N27" s="393"/>
    </row>
  </sheetData>
  <mergeCells count="9">
    <mergeCell ref="B25:N25"/>
    <mergeCell ref="B26:N26"/>
    <mergeCell ref="B27:N27"/>
    <mergeCell ref="B5:B12"/>
    <mergeCell ref="B13:B19"/>
    <mergeCell ref="B21:N21"/>
    <mergeCell ref="B22:N22"/>
    <mergeCell ref="B23:M23"/>
    <mergeCell ref="B24:N24"/>
  </mergeCells>
  <pageMargins left="0.23622047244094488" right="0.23622047244094488" top="0.39370078740157483" bottom="0.39370078740157483" header="0.31496062992125984" footer="0.31496062992125984"/>
  <pageSetup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2:R25"/>
  <sheetViews>
    <sheetView zoomScaleNormal="100" workbookViewId="0">
      <selection activeCell="B20" sqref="B20:N20"/>
    </sheetView>
  </sheetViews>
  <sheetFormatPr defaultColWidth="8.88671875" defaultRowHeight="14.4" x14ac:dyDescent="0.3"/>
  <cols>
    <col min="1" max="1" width="9.109375" style="3" customWidth="1"/>
    <col min="2" max="2" width="10.5546875" style="3" customWidth="1"/>
    <col min="3" max="3" width="21.5546875" style="3" customWidth="1"/>
    <col min="4" max="4" width="8.88671875" style="3" customWidth="1"/>
    <col min="5" max="14" width="10" style="3" customWidth="1"/>
    <col min="15" max="18" width="9.109375" style="3" customWidth="1"/>
  </cols>
  <sheetData>
    <row r="2" spans="1:18" ht="17.25" customHeight="1" x14ac:dyDescent="0.3">
      <c r="B2" s="89" t="s">
        <v>20</v>
      </c>
      <c r="Q2" s="89"/>
    </row>
    <row r="3" spans="1:18" ht="17.25" customHeight="1" x14ac:dyDescent="0.3">
      <c r="B3" s="89"/>
      <c r="C3" s="13"/>
      <c r="D3" s="13"/>
      <c r="E3" s="13"/>
      <c r="F3" s="13"/>
      <c r="G3" s="13"/>
      <c r="H3" s="13"/>
      <c r="I3" s="13"/>
      <c r="J3" s="13"/>
      <c r="K3" s="13"/>
      <c r="L3" s="13"/>
      <c r="M3" s="13"/>
      <c r="N3" s="13"/>
    </row>
    <row r="4" spans="1:18" x14ac:dyDescent="0.3">
      <c r="A4" s="14"/>
      <c r="B4" s="130"/>
      <c r="C4" s="136" t="s">
        <v>56</v>
      </c>
      <c r="D4" s="131">
        <v>2013</v>
      </c>
      <c r="E4" s="131">
        <v>2014</v>
      </c>
      <c r="F4" s="131">
        <v>2015</v>
      </c>
      <c r="G4" s="131">
        <v>2016</v>
      </c>
      <c r="H4" s="131">
        <v>2017</v>
      </c>
      <c r="I4" s="131">
        <v>2018</v>
      </c>
      <c r="J4" s="131">
        <v>2019</v>
      </c>
      <c r="K4" s="132">
        <v>2020</v>
      </c>
      <c r="L4" s="132">
        <v>2021</v>
      </c>
      <c r="M4" s="132">
        <v>2022</v>
      </c>
      <c r="N4" s="133">
        <v>2023</v>
      </c>
      <c r="R4"/>
    </row>
    <row r="5" spans="1:18" ht="28.5" customHeight="1" x14ac:dyDescent="0.3">
      <c r="A5" s="14"/>
      <c r="B5" s="403" t="s">
        <v>149</v>
      </c>
      <c r="C5" s="50" t="s">
        <v>58</v>
      </c>
      <c r="D5" s="27">
        <v>50467.164610686224</v>
      </c>
      <c r="E5" s="27">
        <v>52803.391495862408</v>
      </c>
      <c r="F5" s="27">
        <v>62643.413609131516</v>
      </c>
      <c r="G5" s="27">
        <v>68339.813205149039</v>
      </c>
      <c r="H5" s="27">
        <v>72402.839895367899</v>
      </c>
      <c r="I5" s="27">
        <v>71153.988839596728</v>
      </c>
      <c r="J5" s="27">
        <v>69320.405070976689</v>
      </c>
      <c r="K5" s="27">
        <v>32844.520464804977</v>
      </c>
      <c r="L5" s="51">
        <v>44433.267929739777</v>
      </c>
      <c r="M5" s="51">
        <v>63238.627997491174</v>
      </c>
      <c r="N5" s="28">
        <v>68656.056917809168</v>
      </c>
      <c r="R5"/>
    </row>
    <row r="6" spans="1:18" ht="28.5" customHeight="1" x14ac:dyDescent="0.3">
      <c r="A6" s="14"/>
      <c r="B6" s="404"/>
      <c r="C6" s="38" t="s">
        <v>59</v>
      </c>
      <c r="D6" s="29">
        <v>14153.411093900331</v>
      </c>
      <c r="E6" s="29">
        <v>13365.726603394889</v>
      </c>
      <c r="F6" s="29">
        <v>12861.570059762433</v>
      </c>
      <c r="G6" s="29">
        <v>14207.482041325227</v>
      </c>
      <c r="H6" s="29">
        <v>14601.671408714854</v>
      </c>
      <c r="I6" s="29">
        <v>15019.757345850434</v>
      </c>
      <c r="J6" s="29">
        <v>15454.093581753776</v>
      </c>
      <c r="K6" s="29">
        <v>5092.2547961399196</v>
      </c>
      <c r="L6" s="29">
        <v>6796.3514573009606</v>
      </c>
      <c r="M6" s="29">
        <v>10177.150108597998</v>
      </c>
      <c r="N6" s="30">
        <v>11534.977981409</v>
      </c>
      <c r="R6"/>
    </row>
    <row r="7" spans="1:18" ht="21.75" customHeight="1" x14ac:dyDescent="0.3">
      <c r="A7" s="14"/>
      <c r="B7" s="404"/>
      <c r="C7" s="35" t="s">
        <v>150</v>
      </c>
      <c r="D7" s="29">
        <v>11948.543922782505</v>
      </c>
      <c r="E7" s="29">
        <v>14349.053361746901</v>
      </c>
      <c r="F7" s="29">
        <v>15486.799086321549</v>
      </c>
      <c r="G7" s="29">
        <v>17093.283590075862</v>
      </c>
      <c r="H7" s="29">
        <v>18026.771320687967</v>
      </c>
      <c r="I7" s="29">
        <v>17927.654424396482</v>
      </c>
      <c r="J7" s="29">
        <v>19316.802772057192</v>
      </c>
      <c r="K7" s="29">
        <v>9674.9226961915501</v>
      </c>
      <c r="L7" s="52">
        <v>13122.750475965448</v>
      </c>
      <c r="M7" s="52">
        <v>14533.076820732835</v>
      </c>
      <c r="N7" s="30">
        <v>15787.468167321551</v>
      </c>
      <c r="R7"/>
    </row>
    <row r="8" spans="1:18" ht="21.75" customHeight="1" x14ac:dyDescent="0.3">
      <c r="A8" s="14"/>
      <c r="B8" s="404"/>
      <c r="C8" s="35" t="s">
        <v>61</v>
      </c>
      <c r="D8" s="29">
        <v>8250.5401408574999</v>
      </c>
      <c r="E8" s="29">
        <v>8989.054767919135</v>
      </c>
      <c r="F8" s="29">
        <v>13337.348310034502</v>
      </c>
      <c r="G8" s="29">
        <v>13300.258547642634</v>
      </c>
      <c r="H8" s="29">
        <v>13373.824035916077</v>
      </c>
      <c r="I8" s="29">
        <v>15006.328430310112</v>
      </c>
      <c r="J8" s="29">
        <v>14346.779378103605</v>
      </c>
      <c r="K8" s="29">
        <v>5598.4172659908263</v>
      </c>
      <c r="L8" s="52">
        <v>7790.8655666398126</v>
      </c>
      <c r="M8" s="52">
        <v>11856.860585235032</v>
      </c>
      <c r="N8" s="30">
        <v>13134.290422928594</v>
      </c>
      <c r="R8"/>
    </row>
    <row r="9" spans="1:18" ht="21.75" customHeight="1" x14ac:dyDescent="0.3">
      <c r="A9" s="14"/>
      <c r="B9" s="404"/>
      <c r="C9" s="35" t="s">
        <v>62</v>
      </c>
      <c r="D9" s="53">
        <v>17794.524758859152</v>
      </c>
      <c r="E9" s="53">
        <v>18111.69907699426</v>
      </c>
      <c r="F9" s="53">
        <v>19236.966341670064</v>
      </c>
      <c r="G9" s="53">
        <v>19968.765690930872</v>
      </c>
      <c r="H9" s="53">
        <v>19053.090933934138</v>
      </c>
      <c r="I9" s="53">
        <v>17011.212249045344</v>
      </c>
      <c r="J9" s="53">
        <v>18706.286254311814</v>
      </c>
      <c r="K9" s="53">
        <v>9121.6167197913092</v>
      </c>
      <c r="L9" s="54">
        <v>12243.703547240288</v>
      </c>
      <c r="M9" s="54">
        <v>16676.34046201365</v>
      </c>
      <c r="N9" s="55">
        <v>16568.40991508056</v>
      </c>
      <c r="R9"/>
    </row>
    <row r="10" spans="1:18" ht="21.75" customHeight="1" x14ac:dyDescent="0.3">
      <c r="A10" s="14"/>
      <c r="B10" s="404"/>
      <c r="C10" s="56" t="s">
        <v>63</v>
      </c>
      <c r="D10" s="57">
        <v>102614.18452708572</v>
      </c>
      <c r="E10" s="57">
        <v>107618.9253059176</v>
      </c>
      <c r="F10" s="57">
        <v>123566.09740692007</v>
      </c>
      <c r="G10" s="57">
        <v>132909.60307512362</v>
      </c>
      <c r="H10" s="57">
        <v>137458.19759462093</v>
      </c>
      <c r="I10" s="57">
        <v>136118.94128919908</v>
      </c>
      <c r="J10" s="57">
        <v>137144.36705720308</v>
      </c>
      <c r="K10" s="57">
        <v>62331.731942918588</v>
      </c>
      <c r="L10" s="58">
        <v>84386.938976886289</v>
      </c>
      <c r="M10" s="58">
        <v>116482.05597407068</v>
      </c>
      <c r="N10" s="59">
        <v>125681.20340454887</v>
      </c>
      <c r="R10"/>
    </row>
    <row r="11" spans="1:18" ht="29.25" customHeight="1" x14ac:dyDescent="0.3">
      <c r="A11" s="14"/>
      <c r="B11" s="403" t="s">
        <v>34</v>
      </c>
      <c r="C11" s="32" t="s">
        <v>58</v>
      </c>
      <c r="D11" s="33">
        <v>-1.7187779350689159E-2</v>
      </c>
      <c r="E11" s="33">
        <v>4.6292017853554857E-2</v>
      </c>
      <c r="F11" s="33">
        <v>0.18635208524513347</v>
      </c>
      <c r="G11" s="33">
        <v>9.0933735373373015E-2</v>
      </c>
      <c r="H11" s="33">
        <v>5.9453289373532225E-2</v>
      </c>
      <c r="I11" s="33">
        <v>-1.7248647395266992E-2</v>
      </c>
      <c r="J11" s="33">
        <v>-0.53840225965621169</v>
      </c>
      <c r="K11" s="33">
        <v>-0.52619260618607622</v>
      </c>
      <c r="L11" s="33">
        <v>0.35283655541121051</v>
      </c>
      <c r="M11" s="33">
        <v>0.42322703109497639</v>
      </c>
      <c r="N11" s="34">
        <v>8.5666452481115041E-2</v>
      </c>
      <c r="R11"/>
    </row>
    <row r="12" spans="1:18" ht="29.25" customHeight="1" x14ac:dyDescent="0.3">
      <c r="A12" s="14"/>
      <c r="B12" s="404"/>
      <c r="C12" s="38" t="s">
        <v>59</v>
      </c>
      <c r="D12" s="36">
        <v>7.7785833957228823E-2</v>
      </c>
      <c r="E12" s="36">
        <v>-5.5653332280082624E-2</v>
      </c>
      <c r="F12" s="36">
        <v>-3.7720099968556964E-2</v>
      </c>
      <c r="G12" s="36">
        <v>0.10464600941478341</v>
      </c>
      <c r="H12" s="36">
        <v>2.7745195541549972E-2</v>
      </c>
      <c r="I12" s="36">
        <v>2.8632745213404087E-2</v>
      </c>
      <c r="J12" s="36">
        <v>-0.66096291179119637</v>
      </c>
      <c r="K12" s="36">
        <v>-0.67049152580826843</v>
      </c>
      <c r="L12" s="36">
        <v>0.33464481440575145</v>
      </c>
      <c r="M12" s="36">
        <v>0.49744317558286721</v>
      </c>
      <c r="N12" s="37">
        <v>0.13341926357791101</v>
      </c>
      <c r="R12"/>
    </row>
    <row r="13" spans="1:18" ht="21.75" customHeight="1" x14ac:dyDescent="0.3">
      <c r="A13" s="14"/>
      <c r="B13" s="404"/>
      <c r="C13" s="35" t="s">
        <v>150</v>
      </c>
      <c r="D13" s="36">
        <v>3.778094737588944E-3</v>
      </c>
      <c r="E13" s="36">
        <v>0.20090393059419576</v>
      </c>
      <c r="F13" s="36">
        <v>7.9290646977992374E-2</v>
      </c>
      <c r="G13" s="36">
        <v>0.10373250758920305</v>
      </c>
      <c r="H13" s="36">
        <v>5.4611375613874191E-2</v>
      </c>
      <c r="I13" s="36">
        <v>-5.4983166163391495E-3</v>
      </c>
      <c r="J13" s="36">
        <v>-0.46033527492444137</v>
      </c>
      <c r="K13" s="36">
        <v>-0.49914471818354678</v>
      </c>
      <c r="L13" s="36">
        <v>0.35636747579710426</v>
      </c>
      <c r="M13" s="36">
        <v>0.10747185564111916</v>
      </c>
      <c r="N13" s="37">
        <v>8.6312854604828404E-2</v>
      </c>
      <c r="R13"/>
    </row>
    <row r="14" spans="1:18" ht="21.75" customHeight="1" x14ac:dyDescent="0.3">
      <c r="A14" s="14"/>
      <c r="B14" s="404"/>
      <c r="C14" s="35" t="s">
        <v>61</v>
      </c>
      <c r="D14" s="36">
        <v>0.18793349798140202</v>
      </c>
      <c r="E14" s="36">
        <v>8.9511064058029E-2</v>
      </c>
      <c r="F14" s="36">
        <v>0.48373201124927045</v>
      </c>
      <c r="G14" s="36">
        <v>-2.780894787306698E-3</v>
      </c>
      <c r="H14" s="36">
        <v>5.5311321964099935E-3</v>
      </c>
      <c r="I14" s="36">
        <v>0.12206713577282469</v>
      </c>
      <c r="J14" s="36">
        <v>-0.62692957894463919</v>
      </c>
      <c r="K14" s="36">
        <v>-0.60977881387544974</v>
      </c>
      <c r="L14" s="36">
        <v>0.39161930890139884</v>
      </c>
      <c r="M14" s="36">
        <v>0.52189259124244858</v>
      </c>
      <c r="N14" s="37">
        <v>0.1077376113609958</v>
      </c>
      <c r="R14"/>
    </row>
    <row r="15" spans="1:18" ht="21.75" customHeight="1" x14ac:dyDescent="0.3">
      <c r="A15" s="14"/>
      <c r="B15" s="404"/>
      <c r="C15" s="35" t="s">
        <v>62</v>
      </c>
      <c r="D15" s="36">
        <v>0.10788531170940452</v>
      </c>
      <c r="E15" s="36">
        <v>1.782426462258857E-2</v>
      </c>
      <c r="F15" s="36">
        <v>6.2129304373499394E-2</v>
      </c>
      <c r="G15" s="36">
        <v>3.8041307359135024E-2</v>
      </c>
      <c r="H15" s="36">
        <v>-4.5855350859898225E-2</v>
      </c>
      <c r="I15" s="36">
        <v>-0.10716784441794402</v>
      </c>
      <c r="J15" s="36">
        <v>-0.46378796606319417</v>
      </c>
      <c r="K15" s="36">
        <v>-0.51237693063267598</v>
      </c>
      <c r="L15" s="36">
        <v>0.34227340649765958</v>
      </c>
      <c r="M15" s="36">
        <v>0.36203399548762127</v>
      </c>
      <c r="N15" s="37">
        <v>-6.4720762435224177E-3</v>
      </c>
      <c r="R15"/>
    </row>
    <row r="16" spans="1:18" ht="21.75" customHeight="1" x14ac:dyDescent="0.3">
      <c r="A16" s="14"/>
      <c r="B16" s="405"/>
      <c r="C16" s="60" t="s">
        <v>63</v>
      </c>
      <c r="D16" s="19">
        <v>3.2416381506275904E-2</v>
      </c>
      <c r="E16" s="19">
        <v>4.8772407069227697E-2</v>
      </c>
      <c r="F16" s="19">
        <v>0.14818185607848289</v>
      </c>
      <c r="G16" s="19">
        <v>7.5615446827895783E-2</v>
      </c>
      <c r="H16" s="19">
        <v>3.4223219498491275E-2</v>
      </c>
      <c r="I16" s="19">
        <v>-9.7430079024567462E-3</v>
      </c>
      <c r="J16" s="19">
        <v>-0.54207892485375542</v>
      </c>
      <c r="K16" s="19">
        <v>-0.54550279183599315</v>
      </c>
      <c r="L16" s="19">
        <v>0.35383594112490169</v>
      </c>
      <c r="M16" s="19">
        <v>0.38033275511954878</v>
      </c>
      <c r="N16" s="20">
        <v>7.8974803059159271E-2</v>
      </c>
      <c r="R16"/>
    </row>
    <row r="17" spans="2:14" ht="16.350000000000001" customHeight="1" x14ac:dyDescent="0.3">
      <c r="B17" s="90"/>
      <c r="C17" s="91"/>
      <c r="D17" s="15"/>
      <c r="E17" s="15"/>
      <c r="F17" s="15"/>
      <c r="G17" s="15"/>
      <c r="H17" s="15"/>
      <c r="I17" s="15"/>
      <c r="J17" s="15"/>
      <c r="K17" s="15"/>
      <c r="L17" s="15"/>
      <c r="M17" s="5"/>
      <c r="N17" s="15"/>
    </row>
    <row r="18" spans="2:14" x14ac:dyDescent="0.3">
      <c r="B18" s="394" t="s">
        <v>117</v>
      </c>
      <c r="C18" s="394"/>
      <c r="D18" s="394"/>
      <c r="E18" s="394"/>
      <c r="F18" s="394"/>
      <c r="G18" s="394"/>
      <c r="H18" s="394"/>
      <c r="I18" s="394"/>
      <c r="J18" s="394"/>
      <c r="K18" s="394"/>
      <c r="L18" s="394"/>
      <c r="M18" s="394"/>
      <c r="N18" s="394"/>
    </row>
    <row r="19" spans="2:14" x14ac:dyDescent="0.3">
      <c r="B19" s="394" t="s">
        <v>151</v>
      </c>
      <c r="C19" s="394"/>
      <c r="D19" s="394"/>
      <c r="E19" s="394"/>
      <c r="F19" s="394"/>
      <c r="G19" s="394"/>
      <c r="H19" s="394"/>
      <c r="I19" s="394"/>
      <c r="J19" s="394"/>
      <c r="K19" s="394"/>
      <c r="L19" s="394"/>
      <c r="M19" s="394"/>
      <c r="N19" s="394"/>
    </row>
    <row r="20" spans="2:14" ht="86.1" customHeight="1" x14ac:dyDescent="0.3">
      <c r="B20" s="408" t="s">
        <v>152</v>
      </c>
      <c r="C20" s="393"/>
      <c r="D20" s="393"/>
      <c r="E20" s="393"/>
      <c r="F20" s="393"/>
      <c r="G20" s="393"/>
      <c r="H20" s="393"/>
      <c r="I20" s="393"/>
      <c r="J20" s="393"/>
      <c r="K20" s="393"/>
      <c r="L20" s="393"/>
      <c r="M20" s="393"/>
      <c r="N20" s="393"/>
    </row>
    <row r="21" spans="2:14" x14ac:dyDescent="0.3">
      <c r="B21" s="26"/>
    </row>
    <row r="22" spans="2:14" ht="15.6" x14ac:dyDescent="0.3">
      <c r="B22" s="214"/>
    </row>
    <row r="23" spans="2:14" ht="15.6" x14ac:dyDescent="0.3">
      <c r="B23" s="214"/>
    </row>
    <row r="24" spans="2:14" x14ac:dyDescent="0.3">
      <c r="B24" s="215"/>
    </row>
    <row r="25" spans="2:14" x14ac:dyDescent="0.3">
      <c r="B25" s="111"/>
    </row>
  </sheetData>
  <mergeCells count="5">
    <mergeCell ref="B5:B10"/>
    <mergeCell ref="B11:B16"/>
    <mergeCell ref="B20:N20"/>
    <mergeCell ref="B19:N19"/>
    <mergeCell ref="B18:N18"/>
  </mergeCells>
  <pageMargins left="0.23622047244094488" right="0.23622047244094488" top="0.39370078740157483" bottom="0.39370078740157483" header="0.31496062992125984" footer="0.31496062992125984"/>
  <pageSetup scale="8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sheetPr>
  <dimension ref="A2:Q35"/>
  <sheetViews>
    <sheetView zoomScaleNormal="100" workbookViewId="0">
      <selection activeCell="N10" sqref="N10"/>
    </sheetView>
  </sheetViews>
  <sheetFormatPr defaultColWidth="8.88671875" defaultRowHeight="14.4" x14ac:dyDescent="0.3"/>
  <cols>
    <col min="1" max="1" width="9.109375" style="3" customWidth="1"/>
    <col min="2" max="2" width="10.5546875" style="3" customWidth="1"/>
    <col min="3" max="3" width="21.5546875" style="3" customWidth="1"/>
    <col min="4" max="13" width="9.44140625" style="3" customWidth="1"/>
    <col min="14" max="17" width="9.109375" style="3" customWidth="1"/>
    <col min="18" max="18" width="13" customWidth="1"/>
    <col min="19" max="19" width="21.109375" customWidth="1"/>
  </cols>
  <sheetData>
    <row r="2" spans="1:17" ht="17.25" customHeight="1" x14ac:dyDescent="0.3">
      <c r="B2" s="89" t="s">
        <v>21</v>
      </c>
      <c r="Q2" s="89"/>
    </row>
    <row r="3" spans="1:17" ht="17.25" customHeight="1" x14ac:dyDescent="0.3">
      <c r="B3" s="89"/>
    </row>
    <row r="4" spans="1:17" x14ac:dyDescent="0.3">
      <c r="A4" s="14"/>
      <c r="B4" s="134"/>
      <c r="C4" s="135" t="s">
        <v>56</v>
      </c>
      <c r="D4" s="126">
        <v>2013</v>
      </c>
      <c r="E4" s="126">
        <v>2014</v>
      </c>
      <c r="F4" s="126">
        <v>2015</v>
      </c>
      <c r="G4" s="126">
        <v>2016</v>
      </c>
      <c r="H4" s="126">
        <v>2017</v>
      </c>
      <c r="I4" s="126">
        <v>2018</v>
      </c>
      <c r="J4" s="127">
        <v>2019</v>
      </c>
      <c r="K4" s="127">
        <v>2020</v>
      </c>
      <c r="L4" s="127">
        <v>2021</v>
      </c>
      <c r="M4" s="127">
        <v>2022</v>
      </c>
      <c r="N4" s="128">
        <v>2023</v>
      </c>
      <c r="Q4"/>
    </row>
    <row r="5" spans="1:17" ht="27.6" x14ac:dyDescent="0.3">
      <c r="A5" s="14"/>
      <c r="B5" s="403" t="s">
        <v>153</v>
      </c>
      <c r="C5" s="116" t="s">
        <v>58</v>
      </c>
      <c r="D5" s="112">
        <v>1374.0312117768335</v>
      </c>
      <c r="E5" s="112">
        <v>1391.6613733221875</v>
      </c>
      <c r="F5" s="112">
        <v>1605.2218419124249</v>
      </c>
      <c r="G5" s="112">
        <v>1720.4760302438176</v>
      </c>
      <c r="H5" s="112">
        <v>1891.9559825691808</v>
      </c>
      <c r="I5" s="112">
        <v>2027.4735335533546</v>
      </c>
      <c r="J5" s="112">
        <v>2088.7651729207682</v>
      </c>
      <c r="K5" s="82">
        <v>1080.8675100594578</v>
      </c>
      <c r="L5" s="112">
        <v>1532.1949987262869</v>
      </c>
      <c r="M5" s="82">
        <v>2385.9005539870477</v>
      </c>
      <c r="N5" s="113">
        <v>2688.3031040229507</v>
      </c>
      <c r="Q5"/>
    </row>
    <row r="6" spans="1:17" x14ac:dyDescent="0.3">
      <c r="A6" s="14"/>
      <c r="B6" s="404"/>
      <c r="C6" s="117" t="s">
        <v>59</v>
      </c>
      <c r="D6" s="142">
        <v>851.73889927862706</v>
      </c>
      <c r="E6" s="142">
        <v>801.50721193655079</v>
      </c>
      <c r="F6" s="142">
        <v>801.56759624412291</v>
      </c>
      <c r="G6" s="142">
        <v>853.73890550350666</v>
      </c>
      <c r="H6" s="142">
        <v>890.44935160953116</v>
      </c>
      <c r="I6" s="142">
        <v>920.7354279923054</v>
      </c>
      <c r="J6" s="142">
        <v>968.86872609046884</v>
      </c>
      <c r="K6" s="141">
        <v>333.69242915489781</v>
      </c>
      <c r="L6" s="142">
        <v>440.43328418571537</v>
      </c>
      <c r="M6" s="141">
        <v>766.93476959845293</v>
      </c>
      <c r="N6" s="97">
        <v>931.22048482128162</v>
      </c>
      <c r="Q6"/>
    </row>
    <row r="7" spans="1:17" ht="22.5" customHeight="1" x14ac:dyDescent="0.3">
      <c r="A7" s="14"/>
      <c r="B7" s="404"/>
      <c r="C7" s="117" t="s">
        <v>60</v>
      </c>
      <c r="D7" s="142">
        <v>406.38439868516247</v>
      </c>
      <c r="E7" s="142">
        <v>475.50814194037883</v>
      </c>
      <c r="F7" s="142">
        <v>500.48290772164739</v>
      </c>
      <c r="G7" s="142">
        <v>524.11990195697911</v>
      </c>
      <c r="H7" s="142">
        <v>576.85783971894239</v>
      </c>
      <c r="I7" s="142">
        <v>603.27338468278072</v>
      </c>
      <c r="J7" s="142">
        <v>679.1517636456457</v>
      </c>
      <c r="K7" s="141">
        <v>389.38417414334191</v>
      </c>
      <c r="L7" s="142">
        <v>540.2335943382493</v>
      </c>
      <c r="M7" s="141">
        <v>714.04638391023411</v>
      </c>
      <c r="N7" s="97">
        <v>775.99209156901077</v>
      </c>
      <c r="Q7"/>
    </row>
    <row r="8" spans="1:17" ht="22.5" customHeight="1" x14ac:dyDescent="0.3">
      <c r="A8" s="14"/>
      <c r="B8" s="404"/>
      <c r="C8" s="84" t="s">
        <v>61</v>
      </c>
      <c r="D8" s="142">
        <v>247.65820121847528</v>
      </c>
      <c r="E8" s="142">
        <v>261.06866927098793</v>
      </c>
      <c r="F8" s="142">
        <v>355.17341707271851</v>
      </c>
      <c r="G8" s="142">
        <v>362.18072631676534</v>
      </c>
      <c r="H8" s="142">
        <v>374.27687055406102</v>
      </c>
      <c r="I8" s="142">
        <v>437.40767766447664</v>
      </c>
      <c r="J8" s="142">
        <v>439.60855019539059</v>
      </c>
      <c r="K8" s="141">
        <v>188.93465412659134</v>
      </c>
      <c r="L8" s="142">
        <v>274.00844085439996</v>
      </c>
      <c r="M8" s="141">
        <v>449.07867037905231</v>
      </c>
      <c r="N8" s="97">
        <v>511.64360992365107</v>
      </c>
      <c r="Q8"/>
    </row>
    <row r="9" spans="1:17" ht="22.5" customHeight="1" x14ac:dyDescent="0.3">
      <c r="A9" s="14"/>
      <c r="B9" s="404"/>
      <c r="C9" s="118" t="s">
        <v>62</v>
      </c>
      <c r="D9" s="114">
        <v>775.67509486133167</v>
      </c>
      <c r="E9" s="114">
        <v>772.72214098675704</v>
      </c>
      <c r="F9" s="114">
        <v>817.97129071341567</v>
      </c>
      <c r="G9" s="114">
        <v>875.74646629294625</v>
      </c>
      <c r="H9" s="114">
        <v>867.06263955933821</v>
      </c>
      <c r="I9" s="114">
        <v>803.1621010563756</v>
      </c>
      <c r="J9" s="114">
        <v>909.60090319202232</v>
      </c>
      <c r="K9" s="83">
        <v>478.22115738168299</v>
      </c>
      <c r="L9" s="114">
        <v>656.12600260187321</v>
      </c>
      <c r="M9" s="83">
        <v>998.42123205440123</v>
      </c>
      <c r="N9" s="115">
        <v>1031.7408812750134</v>
      </c>
      <c r="Q9"/>
    </row>
    <row r="10" spans="1:17" ht="22.5" customHeight="1" x14ac:dyDescent="0.3">
      <c r="A10" s="14"/>
      <c r="B10" s="405"/>
      <c r="C10" s="31" t="s">
        <v>63</v>
      </c>
      <c r="D10" s="122">
        <v>3655.4878058204304</v>
      </c>
      <c r="E10" s="122">
        <v>3702.4675374568619</v>
      </c>
      <c r="F10" s="122">
        <v>4080.4170536643296</v>
      </c>
      <c r="G10" s="122">
        <v>4336.2620303140147</v>
      </c>
      <c r="H10" s="122">
        <v>4600.6026840110535</v>
      </c>
      <c r="I10" s="122">
        <v>4792.0521249492931</v>
      </c>
      <c r="J10" s="122">
        <v>5085.9951160442952</v>
      </c>
      <c r="K10" s="12">
        <v>2471.0999248659718</v>
      </c>
      <c r="L10" s="122">
        <v>3442.9963207065243</v>
      </c>
      <c r="M10" s="12">
        <v>5314.3816099291889</v>
      </c>
      <c r="N10" s="123">
        <v>5938.9001716119074</v>
      </c>
      <c r="Q10"/>
    </row>
    <row r="11" spans="1:17" ht="27.6" x14ac:dyDescent="0.3">
      <c r="A11" s="14"/>
      <c r="B11" s="403" t="s">
        <v>34</v>
      </c>
      <c r="C11" s="119" t="s">
        <v>58</v>
      </c>
      <c r="D11" s="33">
        <v>-1.0827268283673197E-2</v>
      </c>
      <c r="E11" s="33">
        <v>1.2830976031872998E-2</v>
      </c>
      <c r="F11" s="33">
        <v>0.15345720782665961</v>
      </c>
      <c r="G11" s="33">
        <v>7.1799539055661832E-2</v>
      </c>
      <c r="H11" s="33">
        <v>9.9670061838095902E-2</v>
      </c>
      <c r="I11" s="33">
        <v>7.1628279004751327E-2</v>
      </c>
      <c r="J11" s="33">
        <v>-0.46688946012275334</v>
      </c>
      <c r="K11" s="33">
        <v>-0.4825327786617315</v>
      </c>
      <c r="L11" s="33">
        <v>0.41756041741138272</v>
      </c>
      <c r="M11" s="33">
        <v>0.55717813722825471</v>
      </c>
      <c r="N11" s="34">
        <v>0.12674566403472354</v>
      </c>
      <c r="Q11"/>
    </row>
    <row r="12" spans="1:17" x14ac:dyDescent="0.3">
      <c r="A12" s="14"/>
      <c r="B12" s="404"/>
      <c r="C12" s="117" t="s">
        <v>59</v>
      </c>
      <c r="D12" s="36">
        <v>6.0465138625960257E-2</v>
      </c>
      <c r="E12" s="36">
        <v>-5.8975452905367542E-2</v>
      </c>
      <c r="F12" s="36">
        <v>7.5338445709283164E-5</v>
      </c>
      <c r="G12" s="36">
        <v>6.5086599687713242E-2</v>
      </c>
      <c r="H12" s="36">
        <v>4.2999617177307714E-2</v>
      </c>
      <c r="I12" s="36">
        <v>3.4012126942459586E-2</v>
      </c>
      <c r="J12" s="36">
        <v>-0.63758054810324238</v>
      </c>
      <c r="K12" s="36">
        <v>-0.65558550898696355</v>
      </c>
      <c r="L12" s="36">
        <v>0.3198779645709886</v>
      </c>
      <c r="M12" s="36">
        <v>0.74131882656503145</v>
      </c>
      <c r="N12" s="37">
        <v>0.21421080610133814</v>
      </c>
      <c r="Q12"/>
    </row>
    <row r="13" spans="1:17" ht="22.5" customHeight="1" x14ac:dyDescent="0.3">
      <c r="A13" s="14"/>
      <c r="B13" s="404"/>
      <c r="C13" s="120" t="s">
        <v>150</v>
      </c>
      <c r="D13" s="36">
        <v>2.8511369060586711E-2</v>
      </c>
      <c r="E13" s="36">
        <v>0.17009448069085087</v>
      </c>
      <c r="F13" s="36">
        <v>5.2522267398735778E-2</v>
      </c>
      <c r="G13" s="36">
        <v>4.7228374577135135E-2</v>
      </c>
      <c r="H13" s="36">
        <v>0.10062189503784991</v>
      </c>
      <c r="I13" s="36">
        <v>4.5792122677414948E-2</v>
      </c>
      <c r="J13" s="36">
        <v>-0.35454773237163151</v>
      </c>
      <c r="K13" s="36">
        <v>-0.42666102778979598</v>
      </c>
      <c r="L13" s="36">
        <v>0.38740511354058271</v>
      </c>
      <c r="M13" s="36">
        <v>0.32173635885212604</v>
      </c>
      <c r="N13" s="37">
        <v>8.6753058421151774E-2</v>
      </c>
      <c r="Q13"/>
    </row>
    <row r="14" spans="1:17" ht="22.5" customHeight="1" x14ac:dyDescent="0.3">
      <c r="A14" s="14"/>
      <c r="B14" s="404"/>
      <c r="C14" s="84" t="s">
        <v>61</v>
      </c>
      <c r="D14" s="36">
        <v>0.12018177201591751</v>
      </c>
      <c r="E14" s="36">
        <v>5.4149097371027022E-2</v>
      </c>
      <c r="F14" s="36">
        <v>0.36045975208174186</v>
      </c>
      <c r="G14" s="36">
        <v>1.9729261558480093E-2</v>
      </c>
      <c r="H14" s="36">
        <v>3.3398089291798216E-2</v>
      </c>
      <c r="I14" s="36">
        <v>0.16867408081338264</v>
      </c>
      <c r="J14" s="36">
        <v>-0.56805821256864653</v>
      </c>
      <c r="K14" s="36">
        <v>-0.57022070193444485</v>
      </c>
      <c r="L14" s="36">
        <v>0.45028153845618424</v>
      </c>
      <c r="M14" s="36">
        <v>0.63892276084180755</v>
      </c>
      <c r="N14" s="37">
        <v>0.1393184394435607</v>
      </c>
      <c r="Q14"/>
    </row>
    <row r="15" spans="1:17" ht="22.5" customHeight="1" x14ac:dyDescent="0.3">
      <c r="A15" s="14"/>
      <c r="B15" s="404"/>
      <c r="C15" s="121" t="s">
        <v>62</v>
      </c>
      <c r="D15" s="124">
        <v>6.8607904409891507E-2</v>
      </c>
      <c r="E15" s="124">
        <v>-3.806946870071326E-3</v>
      </c>
      <c r="F15" s="124">
        <v>5.8558112064546197E-2</v>
      </c>
      <c r="G15" s="124">
        <v>7.0632277972910718E-2</v>
      </c>
      <c r="H15" s="124">
        <v>-9.9159141005351614E-3</v>
      </c>
      <c r="I15" s="124">
        <v>-7.3697718697046333E-2</v>
      </c>
      <c r="J15" s="124">
        <v>-0.40457703774531606</v>
      </c>
      <c r="K15" s="124">
        <v>-0.4742516682827792</v>
      </c>
      <c r="L15" s="124">
        <v>0.37201374818763799</v>
      </c>
      <c r="M15" s="124">
        <v>0.52169130333983627</v>
      </c>
      <c r="N15" s="125">
        <v>3.3372336395583346E-2</v>
      </c>
      <c r="Q15"/>
    </row>
    <row r="16" spans="1:17" ht="22.5" customHeight="1" x14ac:dyDescent="0.3">
      <c r="A16" s="14"/>
      <c r="B16" s="405"/>
      <c r="C16" s="18" t="s">
        <v>63</v>
      </c>
      <c r="D16" s="124">
        <v>3.4281217403312469E-2</v>
      </c>
      <c r="E16" s="124">
        <v>1.2851836507737247E-2</v>
      </c>
      <c r="F16" s="124">
        <v>0.10208044024258278</v>
      </c>
      <c r="G16" s="124">
        <v>6.2700692915673706E-2</v>
      </c>
      <c r="H16" s="124">
        <v>6.0960488976238514E-2</v>
      </c>
      <c r="I16" s="124">
        <v>4.1613991489333202E-2</v>
      </c>
      <c r="J16" s="124">
        <v>-0.48433367158081164</v>
      </c>
      <c r="K16" s="124">
        <v>-0.51413639445491555</v>
      </c>
      <c r="L16" s="124">
        <v>0.39330517801430731</v>
      </c>
      <c r="M16" s="124">
        <v>0.54353392072131079</v>
      </c>
      <c r="N16" s="125">
        <v>0.11751481310937328</v>
      </c>
      <c r="Q16"/>
    </row>
    <row r="17" spans="2:17" x14ac:dyDescent="0.3">
      <c r="B17"/>
    </row>
    <row r="18" spans="2:17" x14ac:dyDescent="0.3">
      <c r="B18" s="394" t="s">
        <v>117</v>
      </c>
      <c r="C18" s="394"/>
      <c r="D18" s="394"/>
      <c r="E18" s="394"/>
      <c r="F18" s="394"/>
      <c r="G18" s="394"/>
      <c r="H18" s="394"/>
      <c r="I18" s="394"/>
      <c r="J18" s="394"/>
      <c r="K18" s="394"/>
      <c r="L18" s="394"/>
      <c r="M18" s="394"/>
      <c r="N18" s="394"/>
    </row>
    <row r="19" spans="2:17" x14ac:dyDescent="0.3">
      <c r="B19" s="396" t="s">
        <v>49</v>
      </c>
      <c r="C19" s="396"/>
      <c r="D19" s="396"/>
      <c r="E19" s="396"/>
      <c r="F19" s="396"/>
      <c r="G19" s="396"/>
      <c r="H19" s="396"/>
      <c r="I19" s="396"/>
      <c r="J19" s="396"/>
      <c r="K19" s="396"/>
      <c r="L19" s="396"/>
      <c r="M19" s="396"/>
      <c r="N19" s="396"/>
    </row>
    <row r="20" spans="2:17" x14ac:dyDescent="0.3">
      <c r="P20"/>
      <c r="Q20"/>
    </row>
    <row r="21" spans="2:17" x14ac:dyDescent="0.3">
      <c r="P21"/>
      <c r="Q21"/>
    </row>
    <row r="22" spans="2:17" x14ac:dyDescent="0.3">
      <c r="P22"/>
      <c r="Q22"/>
    </row>
    <row r="23" spans="2:17" x14ac:dyDescent="0.3">
      <c r="P23"/>
      <c r="Q23"/>
    </row>
    <row r="24" spans="2:17" x14ac:dyDescent="0.3">
      <c r="C24" s="39"/>
      <c r="D24" s="40"/>
      <c r="E24" s="40"/>
      <c r="F24" s="40"/>
      <c r="G24" s="40"/>
      <c r="H24" s="40"/>
      <c r="I24" s="40"/>
      <c r="J24" s="40"/>
      <c r="K24" s="40"/>
      <c r="L24" s="40"/>
      <c r="M24" s="40"/>
      <c r="P24"/>
      <c r="Q24"/>
    </row>
    <row r="25" spans="2:17" x14ac:dyDescent="0.3">
      <c r="C25" s="41"/>
      <c r="D25" s="42"/>
      <c r="E25" s="42"/>
      <c r="F25" s="42"/>
      <c r="G25" s="42"/>
      <c r="H25" s="42"/>
      <c r="I25" s="42"/>
      <c r="J25" s="42"/>
      <c r="K25" s="42"/>
      <c r="L25" s="42"/>
      <c r="M25" s="42"/>
      <c r="P25"/>
      <c r="Q25"/>
    </row>
    <row r="26" spans="2:17" x14ac:dyDescent="0.3">
      <c r="C26" s="43"/>
      <c r="D26" s="44"/>
      <c r="E26" s="44"/>
      <c r="F26" s="44"/>
      <c r="G26" s="44"/>
      <c r="H26" s="44"/>
      <c r="I26" s="44"/>
      <c r="J26" s="44"/>
      <c r="K26" s="44"/>
      <c r="L26" s="44"/>
      <c r="M26" s="45"/>
      <c r="P26"/>
      <c r="Q26"/>
    </row>
    <row r="27" spans="2:17" x14ac:dyDescent="0.3">
      <c r="C27" s="43"/>
      <c r="D27" s="44"/>
      <c r="E27" s="44"/>
      <c r="F27" s="44"/>
      <c r="G27" s="44"/>
      <c r="H27" s="44"/>
      <c r="I27" s="44"/>
      <c r="J27" s="44"/>
      <c r="K27" s="44"/>
      <c r="L27" s="44"/>
      <c r="M27" s="45"/>
      <c r="P27"/>
      <c r="Q27"/>
    </row>
    <row r="28" spans="2:17" x14ac:dyDescent="0.3">
      <c r="C28" s="43"/>
      <c r="D28" s="44"/>
      <c r="E28" s="44"/>
      <c r="F28" s="44"/>
      <c r="G28" s="44"/>
      <c r="H28" s="44"/>
      <c r="I28" s="44"/>
      <c r="J28" s="44"/>
      <c r="K28" s="44"/>
      <c r="L28" s="44"/>
      <c r="M28" s="45"/>
      <c r="P28"/>
      <c r="Q28"/>
    </row>
    <row r="29" spans="2:17" x14ac:dyDescent="0.3">
      <c r="C29" s="43"/>
      <c r="D29" s="44"/>
      <c r="E29" s="44"/>
      <c r="F29" s="44"/>
      <c r="G29" s="44"/>
      <c r="H29" s="44"/>
      <c r="I29" s="44"/>
      <c r="J29" s="44"/>
      <c r="K29" s="44"/>
      <c r="L29" s="44"/>
      <c r="M29" s="45"/>
      <c r="P29"/>
      <c r="Q29"/>
    </row>
    <row r="30" spans="2:17" x14ac:dyDescent="0.3">
      <c r="C30" s="46"/>
      <c r="D30" s="46"/>
      <c r="E30" s="46"/>
      <c r="F30" s="46"/>
      <c r="G30" s="46"/>
      <c r="H30" s="46"/>
      <c r="I30" s="46"/>
      <c r="J30" s="46"/>
      <c r="K30" s="46"/>
      <c r="L30" s="46"/>
      <c r="M30" s="46"/>
      <c r="P30"/>
      <c r="Q30"/>
    </row>
    <row r="31" spans="2:17" x14ac:dyDescent="0.3">
      <c r="C31" s="47"/>
      <c r="D31" s="48"/>
      <c r="E31" s="48"/>
      <c r="F31" s="48"/>
      <c r="G31" s="48"/>
      <c r="H31" s="48"/>
      <c r="I31" s="48"/>
      <c r="J31" s="48"/>
      <c r="K31" s="48"/>
      <c r="L31" s="48"/>
      <c r="M31" s="48"/>
      <c r="P31"/>
      <c r="Q31"/>
    </row>
    <row r="32" spans="2:17" x14ac:dyDescent="0.3">
      <c r="C32" s="43"/>
      <c r="D32" s="49"/>
      <c r="E32" s="49"/>
      <c r="F32" s="49"/>
      <c r="G32" s="49"/>
      <c r="H32" s="49"/>
      <c r="I32" s="49"/>
      <c r="J32" s="49"/>
      <c r="K32" s="49"/>
      <c r="L32" s="49"/>
      <c r="M32" s="46"/>
    </row>
    <row r="33" spans="3:13" x14ac:dyDescent="0.3">
      <c r="C33" s="43"/>
      <c r="D33" s="49"/>
      <c r="E33" s="49"/>
      <c r="F33" s="49"/>
      <c r="G33" s="49"/>
      <c r="H33" s="49"/>
      <c r="I33" s="49"/>
      <c r="J33" s="49"/>
      <c r="K33" s="49"/>
      <c r="L33" s="49"/>
      <c r="M33" s="46"/>
    </row>
    <row r="34" spans="3:13" x14ac:dyDescent="0.3">
      <c r="C34" s="43"/>
      <c r="D34" s="49"/>
      <c r="E34" s="49"/>
      <c r="F34" s="49"/>
      <c r="G34" s="49"/>
      <c r="H34" s="49"/>
      <c r="I34" s="49"/>
      <c r="J34" s="49"/>
      <c r="K34" s="49"/>
      <c r="L34" s="49"/>
      <c r="M34" s="46"/>
    </row>
    <row r="35" spans="3:13" x14ac:dyDescent="0.3">
      <c r="C35" s="43"/>
      <c r="D35" s="49"/>
      <c r="E35" s="49"/>
      <c r="F35" s="49"/>
      <c r="G35" s="49"/>
      <c r="H35" s="49"/>
      <c r="I35" s="49"/>
      <c r="J35" s="49"/>
      <c r="K35" s="49"/>
      <c r="L35" s="49"/>
      <c r="M35" s="46"/>
    </row>
  </sheetData>
  <mergeCells count="4">
    <mergeCell ref="B5:B10"/>
    <mergeCell ref="B11:B16"/>
    <mergeCell ref="B18:N18"/>
    <mergeCell ref="B19:N19"/>
  </mergeCells>
  <pageMargins left="0.23622047244094488" right="0.23622047244094488" top="0.39370078740157483" bottom="0.39370078740157483" header="0.31496062992125984" footer="0.31496062992125984"/>
  <pageSetup scale="8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2:AF29"/>
  <sheetViews>
    <sheetView zoomScaleNormal="100" workbookViewId="0">
      <selection activeCell="L14" sqref="L14"/>
    </sheetView>
  </sheetViews>
  <sheetFormatPr defaultColWidth="8.88671875" defaultRowHeight="14.4" x14ac:dyDescent="0.3"/>
  <cols>
    <col min="1" max="1" width="9.109375" style="3" customWidth="1"/>
    <col min="2" max="2" width="12.5546875" style="3" customWidth="1"/>
    <col min="3" max="3" width="21.88671875" style="3" customWidth="1"/>
    <col min="4" max="9" width="10" style="3" customWidth="1"/>
    <col min="10" max="11" width="9.109375" style="3"/>
    <col min="12" max="12" width="8.88671875" style="3" customWidth="1"/>
    <col min="13" max="25" width="8.88671875" customWidth="1"/>
  </cols>
  <sheetData>
    <row r="2" spans="2:32" ht="18" x14ac:dyDescent="0.3">
      <c r="B2" s="89" t="s">
        <v>22</v>
      </c>
      <c r="N2" s="406"/>
      <c r="O2" s="406"/>
      <c r="P2" s="406"/>
      <c r="Q2" s="406"/>
      <c r="R2" s="406"/>
      <c r="S2" s="406"/>
      <c r="T2" s="406"/>
      <c r="U2" s="406"/>
      <c r="V2" s="406"/>
      <c r="AA2" s="89"/>
    </row>
    <row r="3" spans="2:32" ht="18" x14ac:dyDescent="0.3">
      <c r="B3" s="89"/>
    </row>
    <row r="4" spans="2:32" x14ac:dyDescent="0.3">
      <c r="B4" s="171"/>
      <c r="C4" s="216" t="s">
        <v>81</v>
      </c>
      <c r="D4" s="217">
        <v>2014</v>
      </c>
      <c r="E4" s="218">
        <v>2015</v>
      </c>
      <c r="F4" s="218">
        <v>2016</v>
      </c>
      <c r="G4" s="217">
        <v>2017</v>
      </c>
      <c r="H4" s="217">
        <v>2018</v>
      </c>
      <c r="I4" s="217">
        <v>2019</v>
      </c>
      <c r="J4" s="217">
        <v>2020</v>
      </c>
      <c r="K4" s="217">
        <v>2021</v>
      </c>
      <c r="L4" s="217">
        <v>2022</v>
      </c>
      <c r="M4" s="219">
        <v>2023</v>
      </c>
    </row>
    <row r="5" spans="2:32" ht="17.399999999999999" customHeight="1" x14ac:dyDescent="0.3">
      <c r="B5" s="398" t="s">
        <v>154</v>
      </c>
      <c r="C5" s="23" t="s">
        <v>155</v>
      </c>
      <c r="D5" s="98">
        <v>10557</v>
      </c>
      <c r="E5" s="147">
        <v>11542</v>
      </c>
      <c r="F5" s="147">
        <v>10776.027214299987</v>
      </c>
      <c r="G5" s="195">
        <v>11470.605000899992</v>
      </c>
      <c r="H5" s="147">
        <v>10725</v>
      </c>
      <c r="I5" s="147">
        <v>9907</v>
      </c>
      <c r="J5" s="147">
        <v>7492</v>
      </c>
      <c r="K5" s="147">
        <v>7728</v>
      </c>
      <c r="L5" s="147">
        <v>10255</v>
      </c>
      <c r="M5" s="148">
        <v>11448.469657370055</v>
      </c>
      <c r="Z5" s="93"/>
      <c r="AB5" s="93"/>
      <c r="AC5" s="93"/>
      <c r="AD5" s="93"/>
    </row>
    <row r="6" spans="2:32" ht="17.399999999999999" customHeight="1" x14ac:dyDescent="0.3">
      <c r="B6" s="399"/>
      <c r="C6" s="220" t="s">
        <v>156</v>
      </c>
      <c r="D6" s="21">
        <v>2531</v>
      </c>
      <c r="E6" s="139">
        <v>2411</v>
      </c>
      <c r="F6" s="139">
        <v>2911.5826993999985</v>
      </c>
      <c r="G6" s="196">
        <v>3103.0751428999984</v>
      </c>
      <c r="H6" s="139">
        <v>2818</v>
      </c>
      <c r="I6" s="139">
        <v>2695</v>
      </c>
      <c r="J6" s="139">
        <v>1791</v>
      </c>
      <c r="K6" s="139">
        <v>1952</v>
      </c>
      <c r="L6" s="139">
        <v>2472</v>
      </c>
      <c r="M6" s="66">
        <v>3048.3995686716103</v>
      </c>
      <c r="Z6" s="93"/>
      <c r="AA6" s="93"/>
      <c r="AB6" s="93"/>
      <c r="AC6" s="93"/>
      <c r="AD6" s="93"/>
    </row>
    <row r="7" spans="2:32" ht="17.399999999999999" customHeight="1" x14ac:dyDescent="0.3">
      <c r="B7" s="399"/>
      <c r="C7" s="220" t="s">
        <v>157</v>
      </c>
      <c r="D7" s="21">
        <v>587</v>
      </c>
      <c r="E7" s="139">
        <v>642</v>
      </c>
      <c r="F7" s="139">
        <v>747.59780699999988</v>
      </c>
      <c r="G7" s="196">
        <v>852.95712959999992</v>
      </c>
      <c r="H7" s="139">
        <v>911</v>
      </c>
      <c r="I7" s="139">
        <v>855</v>
      </c>
      <c r="J7" s="139">
        <v>318</v>
      </c>
      <c r="K7" s="139">
        <v>607</v>
      </c>
      <c r="L7" s="139">
        <v>837</v>
      </c>
      <c r="M7" s="66">
        <v>879.69242189250144</v>
      </c>
      <c r="Z7" s="93"/>
      <c r="AA7" s="93"/>
      <c r="AB7" s="93"/>
      <c r="AC7" s="93"/>
      <c r="AD7" s="93"/>
    </row>
    <row r="8" spans="2:32" ht="17.399999999999999" customHeight="1" x14ac:dyDescent="0.3">
      <c r="B8" s="399"/>
      <c r="C8" s="220" t="s">
        <v>158</v>
      </c>
      <c r="D8" s="21">
        <v>128</v>
      </c>
      <c r="E8" s="139">
        <v>79</v>
      </c>
      <c r="F8" s="139">
        <v>165.94594220000002</v>
      </c>
      <c r="G8" s="196">
        <v>94.709555100000003</v>
      </c>
      <c r="H8" s="139">
        <v>169</v>
      </c>
      <c r="I8" s="139">
        <v>128</v>
      </c>
      <c r="J8" s="139">
        <v>66</v>
      </c>
      <c r="K8" s="139">
        <v>164</v>
      </c>
      <c r="L8" s="139">
        <v>237</v>
      </c>
      <c r="M8" s="66">
        <v>233.61574819541084</v>
      </c>
      <c r="Z8" s="93"/>
      <c r="AA8" s="93"/>
      <c r="AB8" s="93"/>
      <c r="AC8" s="93"/>
      <c r="AD8" s="93"/>
    </row>
    <row r="9" spans="2:32" ht="17.399999999999999" customHeight="1" x14ac:dyDescent="0.3">
      <c r="B9" s="399"/>
      <c r="C9" s="220" t="s">
        <v>159</v>
      </c>
      <c r="D9" s="21">
        <v>328</v>
      </c>
      <c r="E9" s="139">
        <v>318</v>
      </c>
      <c r="F9" s="139">
        <v>389.15880340000024</v>
      </c>
      <c r="G9" s="196">
        <v>467.08793250000002</v>
      </c>
      <c r="H9" s="139">
        <v>420</v>
      </c>
      <c r="I9" s="139">
        <v>293</v>
      </c>
      <c r="J9" s="139">
        <v>122</v>
      </c>
      <c r="K9" s="139">
        <v>208</v>
      </c>
      <c r="L9" s="139">
        <v>368</v>
      </c>
      <c r="M9" s="66">
        <v>420.70567354094226</v>
      </c>
      <c r="Z9" s="93"/>
      <c r="AA9" s="93"/>
      <c r="AB9" s="93"/>
      <c r="AC9" s="93"/>
      <c r="AD9" s="93"/>
    </row>
    <row r="10" spans="2:32" ht="17.399999999999999" customHeight="1" x14ac:dyDescent="0.3">
      <c r="B10" s="399"/>
      <c r="C10" s="69" t="s">
        <v>160</v>
      </c>
      <c r="D10" s="21">
        <v>93</v>
      </c>
      <c r="E10" s="139">
        <v>74</v>
      </c>
      <c r="F10" s="139">
        <v>88.147981500000014</v>
      </c>
      <c r="G10" s="196">
        <v>58.396094999999995</v>
      </c>
      <c r="H10" s="139">
        <v>79</v>
      </c>
      <c r="I10" s="139">
        <v>91</v>
      </c>
      <c r="J10" s="139">
        <v>26</v>
      </c>
      <c r="K10" s="139">
        <v>34</v>
      </c>
      <c r="L10" s="139">
        <v>67</v>
      </c>
      <c r="M10" s="66">
        <v>76.595869910986778</v>
      </c>
      <c r="Z10" s="93"/>
      <c r="AA10" s="93"/>
      <c r="AB10" s="93"/>
      <c r="AC10" s="93"/>
      <c r="AD10" s="93"/>
    </row>
    <row r="11" spans="2:32" ht="17.399999999999999" customHeight="1" x14ac:dyDescent="0.3">
      <c r="B11" s="400"/>
      <c r="C11" s="18" t="s">
        <v>161</v>
      </c>
      <c r="D11" s="208">
        <v>14223</v>
      </c>
      <c r="E11" s="209">
        <v>15067</v>
      </c>
      <c r="F11" s="209">
        <v>15078.460447799986</v>
      </c>
      <c r="G11" s="349">
        <v>16046.83085599999</v>
      </c>
      <c r="H11" s="209">
        <v>15129</v>
      </c>
      <c r="I11" s="209">
        <v>13968</v>
      </c>
      <c r="J11" s="209">
        <v>9815</v>
      </c>
      <c r="K11" s="209">
        <v>10693</v>
      </c>
      <c r="L11" s="209">
        <v>14237</v>
      </c>
      <c r="M11" s="221">
        <v>16107.478939581508</v>
      </c>
      <c r="Z11" s="93"/>
      <c r="AA11" s="93"/>
      <c r="AB11" s="93"/>
      <c r="AC11" s="93"/>
      <c r="AD11" s="93"/>
    </row>
    <row r="12" spans="2:32" ht="17.399999999999999" customHeight="1" x14ac:dyDescent="0.3">
      <c r="B12" s="398" t="s">
        <v>34</v>
      </c>
      <c r="C12" s="222" t="s">
        <v>155</v>
      </c>
      <c r="D12" s="223" t="s">
        <v>42</v>
      </c>
      <c r="E12" s="224">
        <f>E5/D5-1</f>
        <v>9.3303021691768517E-2</v>
      </c>
      <c r="F12" s="224">
        <f t="shared" ref="F12:G12" si="0">F5/E5-1</f>
        <v>-6.6363956480680386E-2</v>
      </c>
      <c r="G12" s="347">
        <f t="shared" si="0"/>
        <v>6.4455830779481138E-2</v>
      </c>
      <c r="H12" s="224" t="s">
        <v>42</v>
      </c>
      <c r="I12" s="224">
        <f>I5/H5-1</f>
        <v>-7.6270396270396223E-2</v>
      </c>
      <c r="J12" s="224">
        <f t="shared" ref="J12:K12" si="1">J5/I5-1</f>
        <v>-0.2437670334107197</v>
      </c>
      <c r="K12" s="224">
        <f t="shared" si="1"/>
        <v>3.1500266951414835E-2</v>
      </c>
      <c r="L12" s="224">
        <f t="shared" ref="L12:L18" si="2">L5/K5-1</f>
        <v>0.32699275362318847</v>
      </c>
      <c r="M12" s="225">
        <f t="shared" ref="M12:M18" si="3">M5/L5-1</f>
        <v>0.11637929374647049</v>
      </c>
      <c r="Z12" s="70"/>
      <c r="AA12" s="93"/>
      <c r="AB12" s="70"/>
      <c r="AC12" s="70"/>
      <c r="AD12" s="70"/>
      <c r="AE12" s="70"/>
      <c r="AF12" s="70"/>
    </row>
    <row r="13" spans="2:32" ht="17.399999999999999" customHeight="1" x14ac:dyDescent="0.3">
      <c r="B13" s="399"/>
      <c r="C13" s="226" t="s">
        <v>156</v>
      </c>
      <c r="D13" s="176" t="s">
        <v>42</v>
      </c>
      <c r="E13" s="177">
        <f t="shared" ref="E13:G13" si="4">E6/D6-1</f>
        <v>-4.7412090082971203E-2</v>
      </c>
      <c r="F13" s="177">
        <f t="shared" si="4"/>
        <v>0.2076245124014926</v>
      </c>
      <c r="G13" s="340">
        <f t="shared" si="4"/>
        <v>6.5769192659189013E-2</v>
      </c>
      <c r="H13" s="177" t="s">
        <v>42</v>
      </c>
      <c r="I13" s="177">
        <f t="shared" ref="I13:K13" si="5">I6/H6-1</f>
        <v>-4.3647977288857387E-2</v>
      </c>
      <c r="J13" s="177">
        <f t="shared" si="5"/>
        <v>-0.33543599257884971</v>
      </c>
      <c r="K13" s="177">
        <f t="shared" si="5"/>
        <v>8.9893914014516962E-2</v>
      </c>
      <c r="L13" s="177">
        <f t="shared" si="2"/>
        <v>0.26639344262295084</v>
      </c>
      <c r="M13" s="178">
        <f t="shared" si="3"/>
        <v>0.23317134655000404</v>
      </c>
      <c r="Z13" s="70"/>
      <c r="AA13" s="70"/>
      <c r="AB13" s="70"/>
      <c r="AC13" s="70"/>
      <c r="AD13" s="70"/>
      <c r="AE13" s="4"/>
    </row>
    <row r="14" spans="2:32" ht="17.399999999999999" customHeight="1" x14ac:dyDescent="0.3">
      <c r="B14" s="399"/>
      <c r="C14" s="226" t="s">
        <v>157</v>
      </c>
      <c r="D14" s="176" t="s">
        <v>42</v>
      </c>
      <c r="E14" s="177">
        <f t="shared" ref="E14:G14" si="6">E7/D7-1</f>
        <v>9.3696763202725686E-2</v>
      </c>
      <c r="F14" s="177">
        <f t="shared" si="6"/>
        <v>0.16448256542056061</v>
      </c>
      <c r="G14" s="340">
        <f t="shared" si="6"/>
        <v>0.14093048643734196</v>
      </c>
      <c r="H14" s="177" t="s">
        <v>42</v>
      </c>
      <c r="I14" s="177">
        <f t="shared" ref="I14:K14" si="7">I7/H7-1</f>
        <v>-6.1470911086717872E-2</v>
      </c>
      <c r="J14" s="177">
        <f t="shared" si="7"/>
        <v>-0.62807017543859645</v>
      </c>
      <c r="K14" s="177">
        <f t="shared" si="7"/>
        <v>0.90880503144654079</v>
      </c>
      <c r="L14" s="177">
        <f t="shared" si="2"/>
        <v>0.37891268533772648</v>
      </c>
      <c r="M14" s="178">
        <f t="shared" si="3"/>
        <v>5.1006477768818836E-2</v>
      </c>
      <c r="Z14" s="70"/>
      <c r="AA14" s="70"/>
      <c r="AB14" s="70"/>
      <c r="AC14" s="70"/>
      <c r="AD14" s="70"/>
      <c r="AE14" s="4"/>
    </row>
    <row r="15" spans="2:32" ht="17.399999999999999" customHeight="1" x14ac:dyDescent="0.3">
      <c r="B15" s="399"/>
      <c r="C15" s="226" t="s">
        <v>158</v>
      </c>
      <c r="D15" s="176" t="s">
        <v>42</v>
      </c>
      <c r="E15" s="177">
        <f t="shared" ref="E15:G15" si="8">E8/D8-1</f>
        <v>-0.3828125</v>
      </c>
      <c r="F15" s="177">
        <f t="shared" si="8"/>
        <v>1.1005815468354432</v>
      </c>
      <c r="G15" s="340">
        <f t="shared" si="8"/>
        <v>-0.42927465508102081</v>
      </c>
      <c r="H15" s="177" t="s">
        <v>42</v>
      </c>
      <c r="I15" s="177">
        <f t="shared" ref="I15:J15" si="9">I8/H8-1</f>
        <v>-0.24260355029585801</v>
      </c>
      <c r="J15" s="177">
        <f t="shared" si="9"/>
        <v>-0.484375</v>
      </c>
      <c r="K15" s="177">
        <f>K8/J8-1</f>
        <v>1.4848484848484849</v>
      </c>
      <c r="L15" s="177">
        <f t="shared" si="2"/>
        <v>0.44512195121951215</v>
      </c>
      <c r="M15" s="178">
        <f t="shared" si="3"/>
        <v>-1.4279543479279178E-2</v>
      </c>
      <c r="Z15" s="70"/>
      <c r="AA15" s="70"/>
      <c r="AB15" s="70"/>
      <c r="AC15" s="70"/>
      <c r="AD15" s="70"/>
      <c r="AE15" s="4"/>
    </row>
    <row r="16" spans="2:32" ht="17.399999999999999" customHeight="1" x14ac:dyDescent="0.3">
      <c r="B16" s="399"/>
      <c r="C16" s="226" t="s">
        <v>159</v>
      </c>
      <c r="D16" s="176" t="s">
        <v>42</v>
      </c>
      <c r="E16" s="177">
        <f t="shared" ref="E16:G17" si="10">E9/D9-1</f>
        <v>-3.0487804878048808E-2</v>
      </c>
      <c r="F16" s="177">
        <f t="shared" si="10"/>
        <v>0.22376982201257944</v>
      </c>
      <c r="G16" s="340">
        <f t="shared" si="10"/>
        <v>0.20025020228027501</v>
      </c>
      <c r="H16" s="177" t="s">
        <v>42</v>
      </c>
      <c r="I16" s="177">
        <f t="shared" ref="I16:K16" si="11">I9/H9-1</f>
        <v>-0.30238095238095242</v>
      </c>
      <c r="J16" s="177">
        <f t="shared" si="11"/>
        <v>-0.58361774744027306</v>
      </c>
      <c r="K16" s="177">
        <f t="shared" si="11"/>
        <v>0.70491803278688514</v>
      </c>
      <c r="L16" s="177">
        <f t="shared" si="2"/>
        <v>0.76923076923076916</v>
      </c>
      <c r="M16" s="178">
        <f t="shared" si="3"/>
        <v>0.14322193896995183</v>
      </c>
      <c r="Z16" s="70"/>
      <c r="AA16" s="70"/>
      <c r="AB16" s="70"/>
      <c r="AC16" s="70"/>
      <c r="AD16" s="70"/>
      <c r="AE16" s="4"/>
    </row>
    <row r="17" spans="2:31" ht="17.399999999999999" customHeight="1" x14ac:dyDescent="0.3">
      <c r="B17" s="399"/>
      <c r="C17" s="226" t="s">
        <v>160</v>
      </c>
      <c r="D17" s="176" t="s">
        <v>42</v>
      </c>
      <c r="E17" s="177">
        <f>E10/D10-1</f>
        <v>-0.20430107526881724</v>
      </c>
      <c r="F17" s="177">
        <f t="shared" si="10"/>
        <v>0.19118893918918944</v>
      </c>
      <c r="G17" s="340">
        <f t="shared" si="10"/>
        <v>-0.33752203957160398</v>
      </c>
      <c r="H17" s="177" t="s">
        <v>42</v>
      </c>
      <c r="I17" s="177">
        <f t="shared" ref="I17:K17" si="12">I10/H10-1</f>
        <v>0.15189873417721511</v>
      </c>
      <c r="J17" s="177">
        <f t="shared" si="12"/>
        <v>-0.7142857142857143</v>
      </c>
      <c r="K17" s="177">
        <f t="shared" si="12"/>
        <v>0.30769230769230771</v>
      </c>
      <c r="L17" s="177">
        <f t="shared" si="2"/>
        <v>0.97058823529411775</v>
      </c>
      <c r="M17" s="178">
        <f t="shared" si="3"/>
        <v>0.14322193896995183</v>
      </c>
      <c r="Z17" s="70"/>
      <c r="AA17" s="70"/>
      <c r="AB17" s="70"/>
      <c r="AC17" s="70"/>
      <c r="AD17" s="70"/>
      <c r="AE17" s="4"/>
    </row>
    <row r="18" spans="2:31" ht="17.399999999999999" customHeight="1" x14ac:dyDescent="0.3">
      <c r="B18" s="400"/>
      <c r="C18" s="227" t="s">
        <v>161</v>
      </c>
      <c r="D18" s="228" t="s">
        <v>42</v>
      </c>
      <c r="E18" s="229">
        <f>E11/D11-1</f>
        <v>5.9340504816142836E-2</v>
      </c>
      <c r="F18" s="229">
        <f t="shared" ref="F18:G18" si="13">F11/E11-1</f>
        <v>7.6063236211498797E-4</v>
      </c>
      <c r="G18" s="348">
        <f t="shared" si="13"/>
        <v>6.4222100893682077E-2</v>
      </c>
      <c r="H18" s="229" t="s">
        <v>42</v>
      </c>
      <c r="I18" s="229">
        <f>I11/H11-1</f>
        <v>-7.6740035693039887E-2</v>
      </c>
      <c r="J18" s="229">
        <f t="shared" ref="J18:K18" si="14">J11/I11-1</f>
        <v>-0.29732245131729673</v>
      </c>
      <c r="K18" s="229">
        <f t="shared" si="14"/>
        <v>8.9454915944982227E-2</v>
      </c>
      <c r="L18" s="229">
        <f t="shared" si="2"/>
        <v>0.33143177779855981</v>
      </c>
      <c r="M18" s="230">
        <f t="shared" si="3"/>
        <v>0.13138153681123188</v>
      </c>
      <c r="Z18" s="70"/>
      <c r="AA18" s="70"/>
      <c r="AB18" s="70"/>
      <c r="AC18" s="70"/>
      <c r="AD18" s="70"/>
      <c r="AE18" s="4"/>
    </row>
    <row r="19" spans="2:31" x14ac:dyDescent="0.3">
      <c r="B19" s="90"/>
      <c r="C19" s="231"/>
      <c r="D19" s="177"/>
      <c r="E19" s="177"/>
      <c r="F19" s="177"/>
      <c r="G19" s="177"/>
      <c r="H19" s="177"/>
      <c r="I19" s="177"/>
      <c r="K19"/>
      <c r="L19"/>
      <c r="Z19" s="4"/>
      <c r="AA19" s="70"/>
      <c r="AB19" s="4"/>
      <c r="AC19" s="4"/>
      <c r="AD19" s="4"/>
      <c r="AE19" s="4"/>
    </row>
    <row r="20" spans="2:31" ht="22.95" customHeight="1" x14ac:dyDescent="0.3">
      <c r="B20" s="393" t="s">
        <v>162</v>
      </c>
      <c r="C20" s="393"/>
      <c r="D20" s="393"/>
      <c r="E20" s="393"/>
      <c r="F20" s="393"/>
      <c r="G20" s="393"/>
      <c r="H20" s="393"/>
      <c r="I20" s="393"/>
      <c r="J20" s="393"/>
      <c r="K20" s="393"/>
      <c r="L20"/>
      <c r="AA20" s="4"/>
    </row>
    <row r="21" spans="2:31" ht="18" customHeight="1" x14ac:dyDescent="0.3">
      <c r="B21" s="393" t="s">
        <v>163</v>
      </c>
      <c r="C21" s="393"/>
      <c r="D21" s="393"/>
      <c r="E21" s="393"/>
      <c r="F21" s="393"/>
      <c r="G21" s="393"/>
      <c r="H21" s="393"/>
      <c r="I21" s="393"/>
      <c r="J21" s="393"/>
      <c r="K21" s="393"/>
      <c r="L21" s="25"/>
      <c r="M21" s="25"/>
    </row>
    <row r="22" spans="2:31" ht="43.35" customHeight="1" x14ac:dyDescent="0.3">
      <c r="B22" s="393" t="s">
        <v>164</v>
      </c>
      <c r="C22" s="393"/>
      <c r="D22" s="393"/>
      <c r="E22" s="393"/>
      <c r="F22" s="393"/>
      <c r="G22" s="393"/>
      <c r="H22" s="393"/>
      <c r="I22" s="393"/>
      <c r="J22" s="393"/>
      <c r="K22" s="393"/>
      <c r="L22" s="25"/>
      <c r="M22" s="25"/>
    </row>
    <row r="23" spans="2:31" ht="15" customHeight="1" x14ac:dyDescent="0.3">
      <c r="B23" s="393" t="s">
        <v>80</v>
      </c>
      <c r="C23" s="393"/>
      <c r="D23" s="393"/>
      <c r="E23" s="393"/>
      <c r="F23" s="393"/>
      <c r="G23" s="393"/>
      <c r="H23" s="393"/>
      <c r="I23" s="393"/>
      <c r="J23" s="393"/>
      <c r="K23" s="393"/>
      <c r="L23" s="26"/>
      <c r="M23" s="26"/>
    </row>
    <row r="24" spans="2:31" x14ac:dyDescent="0.3">
      <c r="B24" s="24"/>
      <c r="H24"/>
      <c r="I24"/>
      <c r="J24"/>
      <c r="K24"/>
      <c r="L24"/>
    </row>
    <row r="25" spans="2:31" x14ac:dyDescent="0.3">
      <c r="H25"/>
      <c r="I25"/>
      <c r="J25"/>
      <c r="K25"/>
      <c r="L25"/>
    </row>
    <row r="26" spans="2:31" x14ac:dyDescent="0.3">
      <c r="K26"/>
      <c r="L26"/>
    </row>
    <row r="27" spans="2:31" x14ac:dyDescent="0.3">
      <c r="K27"/>
      <c r="L27"/>
    </row>
    <row r="28" spans="2:31" x14ac:dyDescent="0.3">
      <c r="K28"/>
      <c r="L28"/>
    </row>
    <row r="29" spans="2:31" x14ac:dyDescent="0.3">
      <c r="K29"/>
      <c r="L29"/>
    </row>
  </sheetData>
  <mergeCells count="7">
    <mergeCell ref="B22:K22"/>
    <mergeCell ref="B23:K23"/>
    <mergeCell ref="N2:V2"/>
    <mergeCell ref="B5:B11"/>
    <mergeCell ref="B12:B18"/>
    <mergeCell ref="B20:K20"/>
    <mergeCell ref="B21:K21"/>
  </mergeCells>
  <pageMargins left="0.23622047244094488" right="0.23622047244094488" top="0.39370078740157483" bottom="0.39370078740157483" header="0.31496062992125984" footer="0.31496062992125984"/>
  <pageSetup scale="8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2:U23"/>
  <sheetViews>
    <sheetView zoomScale="90" zoomScaleNormal="90" workbookViewId="0">
      <selection activeCell="L9" sqref="L9"/>
    </sheetView>
  </sheetViews>
  <sheetFormatPr defaultColWidth="9.109375" defaultRowHeight="14.4" x14ac:dyDescent="0.3"/>
  <cols>
    <col min="1" max="1" width="9.109375" style="3"/>
    <col min="2" max="2" width="12.5546875" style="3" customWidth="1"/>
    <col min="3" max="3" width="21.88671875" style="3" customWidth="1"/>
    <col min="4" max="9" width="10" style="3" customWidth="1"/>
    <col min="10" max="21" width="9.109375" style="3"/>
  </cols>
  <sheetData>
    <row r="2" spans="1:19" ht="18" x14ac:dyDescent="0.3">
      <c r="B2" s="89" t="s">
        <v>23</v>
      </c>
      <c r="M2" s="89"/>
      <c r="N2" s="89"/>
    </row>
    <row r="3" spans="1:19" ht="18" x14ac:dyDescent="0.3">
      <c r="B3" s="89"/>
    </row>
    <row r="4" spans="1:19" x14ac:dyDescent="0.3">
      <c r="B4" s="171"/>
      <c r="C4" s="216" t="s">
        <v>81</v>
      </c>
      <c r="D4" s="217">
        <v>2014</v>
      </c>
      <c r="E4" s="218">
        <v>2015</v>
      </c>
      <c r="F4" s="217">
        <v>2016</v>
      </c>
      <c r="G4" s="217">
        <v>2017</v>
      </c>
      <c r="H4" s="217">
        <v>2018</v>
      </c>
      <c r="I4" s="217">
        <v>2019</v>
      </c>
      <c r="J4" s="217">
        <v>2020</v>
      </c>
      <c r="K4" s="217">
        <v>2021</v>
      </c>
      <c r="L4" s="217">
        <v>2022</v>
      </c>
      <c r="M4" s="219">
        <v>2023</v>
      </c>
    </row>
    <row r="5" spans="1:19" ht="17.399999999999999" customHeight="1" x14ac:dyDescent="0.3">
      <c r="A5" s="14"/>
      <c r="B5" s="399" t="s">
        <v>165</v>
      </c>
      <c r="C5" s="232" t="s">
        <v>155</v>
      </c>
      <c r="D5" s="233">
        <v>3218</v>
      </c>
      <c r="E5" s="234">
        <v>3351</v>
      </c>
      <c r="F5" s="234">
        <v>3225.4872476991895</v>
      </c>
      <c r="G5" s="343">
        <v>4655.0259999999998</v>
      </c>
      <c r="H5" s="234">
        <v>4412.7510000000002</v>
      </c>
      <c r="I5" s="234">
        <v>4412.7510000000002</v>
      </c>
      <c r="J5" s="234">
        <v>3135.5430000000001</v>
      </c>
      <c r="K5" s="234">
        <v>4093.6410000000001</v>
      </c>
      <c r="L5" s="234">
        <v>6035.3559999999998</v>
      </c>
      <c r="M5" s="235">
        <v>7007.2563275400644</v>
      </c>
      <c r="Q5" s="24"/>
      <c r="R5" s="24"/>
      <c r="S5" s="24"/>
    </row>
    <row r="6" spans="1:19" ht="17.399999999999999" customHeight="1" x14ac:dyDescent="0.3">
      <c r="A6" s="14"/>
      <c r="B6" s="399"/>
      <c r="C6" s="220" t="s">
        <v>156</v>
      </c>
      <c r="D6" s="236">
        <v>1208</v>
      </c>
      <c r="E6" s="237">
        <v>1380</v>
      </c>
      <c r="F6" s="237">
        <v>1393.9847095554019</v>
      </c>
      <c r="G6" s="344">
        <v>1630.713</v>
      </c>
      <c r="H6" s="237">
        <v>1608.8620000000001</v>
      </c>
      <c r="I6" s="237">
        <v>1608.8620000000001</v>
      </c>
      <c r="J6" s="237">
        <v>1035.6199999999999</v>
      </c>
      <c r="K6" s="237">
        <v>1517.7180000000001</v>
      </c>
      <c r="L6" s="237">
        <v>1896.9290000000001</v>
      </c>
      <c r="M6" s="238">
        <v>2432.8080288093429</v>
      </c>
    </row>
    <row r="7" spans="1:19" ht="17.399999999999999" customHeight="1" x14ac:dyDescent="0.3">
      <c r="A7" s="14"/>
      <c r="B7" s="399"/>
      <c r="C7" s="220" t="s">
        <v>157</v>
      </c>
      <c r="D7" s="236">
        <v>494</v>
      </c>
      <c r="E7" s="237">
        <v>624</v>
      </c>
      <c r="F7" s="237">
        <v>808.68080469670008</v>
      </c>
      <c r="G7" s="344">
        <v>992.995</v>
      </c>
      <c r="H7" s="237">
        <v>1291.4459999999999</v>
      </c>
      <c r="I7" s="237">
        <v>1291.4459999999999</v>
      </c>
      <c r="J7" s="237">
        <v>378.15100000000001</v>
      </c>
      <c r="K7" s="237">
        <v>1062.143</v>
      </c>
      <c r="L7" s="237">
        <v>1361.8869999999999</v>
      </c>
      <c r="M7" s="238">
        <v>1488.6061413487091</v>
      </c>
      <c r="S7" s="24"/>
    </row>
    <row r="8" spans="1:19" ht="17.399999999999999" customHeight="1" x14ac:dyDescent="0.3">
      <c r="A8" s="14"/>
      <c r="B8" s="399"/>
      <c r="C8" s="220" t="s">
        <v>158</v>
      </c>
      <c r="D8" s="236">
        <v>152</v>
      </c>
      <c r="E8" s="237">
        <v>101</v>
      </c>
      <c r="F8" s="237">
        <v>224.57852896609998</v>
      </c>
      <c r="G8" s="344">
        <v>197.81</v>
      </c>
      <c r="H8" s="237">
        <v>172.28200000000001</v>
      </c>
      <c r="I8" s="237">
        <v>172.28200000000001</v>
      </c>
      <c r="J8" s="237">
        <v>109.55200000000001</v>
      </c>
      <c r="K8" s="237">
        <v>255.185</v>
      </c>
      <c r="L8" s="237">
        <v>475.11700000000002</v>
      </c>
      <c r="M8" s="238">
        <v>487.06584798638556</v>
      </c>
      <c r="N8" s="94"/>
      <c r="O8" s="94"/>
      <c r="P8" s="94"/>
    </row>
    <row r="9" spans="1:19" ht="17.399999999999999" customHeight="1" x14ac:dyDescent="0.3">
      <c r="A9" s="14"/>
      <c r="B9" s="399"/>
      <c r="C9" s="220" t="s">
        <v>159</v>
      </c>
      <c r="D9" s="236">
        <v>283</v>
      </c>
      <c r="E9" s="237">
        <v>264</v>
      </c>
      <c r="F9" s="237">
        <v>270.63677213810007</v>
      </c>
      <c r="G9" s="344">
        <v>323.19900000000001</v>
      </c>
      <c r="H9" s="237">
        <v>322.11</v>
      </c>
      <c r="I9" s="237">
        <v>322.11</v>
      </c>
      <c r="J9" s="237">
        <v>122.946</v>
      </c>
      <c r="K9" s="237">
        <v>220.03100000000001</v>
      </c>
      <c r="L9" s="237">
        <v>444.39400000000001</v>
      </c>
      <c r="M9" s="238">
        <v>528.36260916047718</v>
      </c>
      <c r="N9" s="94"/>
      <c r="O9" s="94"/>
      <c r="P9" s="94"/>
    </row>
    <row r="10" spans="1:19" ht="17.399999999999999" customHeight="1" x14ac:dyDescent="0.3">
      <c r="A10" s="14"/>
      <c r="B10" s="399"/>
      <c r="C10" s="69" t="s">
        <v>160</v>
      </c>
      <c r="D10" s="239">
        <v>82</v>
      </c>
      <c r="E10" s="240">
        <v>90</v>
      </c>
      <c r="F10" s="240">
        <v>61.070594691099991</v>
      </c>
      <c r="G10" s="345">
        <v>85.477999999999994</v>
      </c>
      <c r="H10" s="240">
        <v>99.822999999999993</v>
      </c>
      <c r="I10" s="240">
        <v>99.822999999999993</v>
      </c>
      <c r="J10" s="240">
        <v>33.061</v>
      </c>
      <c r="K10" s="240">
        <v>58.249000000000002</v>
      </c>
      <c r="L10" s="240">
        <v>150.25700000000001</v>
      </c>
      <c r="M10" s="241">
        <v>178.64818283916037</v>
      </c>
      <c r="N10" s="94"/>
      <c r="O10" s="94"/>
      <c r="P10" s="94"/>
    </row>
    <row r="11" spans="1:19" ht="17.399999999999999" customHeight="1" x14ac:dyDescent="0.3">
      <c r="A11" s="14"/>
      <c r="B11" s="400"/>
      <c r="C11" s="18" t="s">
        <v>161</v>
      </c>
      <c r="D11" s="242">
        <v>5437</v>
      </c>
      <c r="E11" s="243">
        <v>5810</v>
      </c>
      <c r="F11" s="243">
        <v>6299.1022686351898</v>
      </c>
      <c r="G11" s="346">
        <v>7891.98</v>
      </c>
      <c r="H11" s="243">
        <v>7907.277</v>
      </c>
      <c r="I11" s="243">
        <v>7907.277</v>
      </c>
      <c r="J11" s="243">
        <v>4814.8720000000003</v>
      </c>
      <c r="K11" s="243">
        <v>7206.9650000000001</v>
      </c>
      <c r="L11" s="243">
        <v>10363.941000000001</v>
      </c>
      <c r="M11" s="244">
        <v>12122.747137684139</v>
      </c>
      <c r="N11" s="94"/>
      <c r="O11" s="94"/>
      <c r="P11" s="94"/>
    </row>
    <row r="12" spans="1:19" ht="17.399999999999999" customHeight="1" x14ac:dyDescent="0.3">
      <c r="B12" s="398" t="s">
        <v>34</v>
      </c>
      <c r="C12" s="204" t="s">
        <v>155</v>
      </c>
      <c r="D12" s="245" t="s">
        <v>42</v>
      </c>
      <c r="E12" s="224">
        <f>E5/D5-1</f>
        <v>4.1330018645121092E-2</v>
      </c>
      <c r="F12" s="224">
        <f t="shared" ref="F12:G12" si="0">F5/E5-1</f>
        <v>-3.7455312533813956E-2</v>
      </c>
      <c r="G12" s="347">
        <f t="shared" si="0"/>
        <v>0.44320086936339043</v>
      </c>
      <c r="H12" s="224" t="s">
        <v>42</v>
      </c>
      <c r="I12" s="224">
        <f>I5/H5-1</f>
        <v>0</v>
      </c>
      <c r="J12" s="224">
        <f t="shared" ref="J12:M12" si="1">J5/I5-1</f>
        <v>-0.289435773738423</v>
      </c>
      <c r="K12" s="224">
        <f t="shared" si="1"/>
        <v>0.30556047230096994</v>
      </c>
      <c r="L12" s="224">
        <f t="shared" si="1"/>
        <v>0.47432469041618441</v>
      </c>
      <c r="M12" s="225">
        <f t="shared" si="1"/>
        <v>0.16103446549632938</v>
      </c>
      <c r="N12" s="70"/>
      <c r="O12" s="70"/>
      <c r="P12" s="70"/>
    </row>
    <row r="13" spans="1:19" ht="17.399999999999999" customHeight="1" x14ac:dyDescent="0.3">
      <c r="B13" s="399"/>
      <c r="C13" s="182" t="s">
        <v>156</v>
      </c>
      <c r="D13" s="246" t="s">
        <v>42</v>
      </c>
      <c r="E13" s="177">
        <f>E6/D6-1</f>
        <v>0.14238410596026485</v>
      </c>
      <c r="F13" s="177">
        <f t="shared" ref="F13:G13" si="2">F6/E6-1</f>
        <v>1.0133847503914328E-2</v>
      </c>
      <c r="G13" s="340">
        <f t="shared" si="2"/>
        <v>0.16982129633265508</v>
      </c>
      <c r="H13" s="177" t="s">
        <v>42</v>
      </c>
      <c r="I13" s="177">
        <f>I6/H6-1</f>
        <v>0</v>
      </c>
      <c r="J13" s="177">
        <f t="shared" ref="J13:M13" si="3">J6/I6-1</f>
        <v>-0.35630277798841681</v>
      </c>
      <c r="K13" s="177">
        <f t="shared" si="3"/>
        <v>0.46551630907089492</v>
      </c>
      <c r="L13" s="177">
        <f t="shared" si="3"/>
        <v>0.2498560338613629</v>
      </c>
      <c r="M13" s="178">
        <f t="shared" si="3"/>
        <v>0.28249820041200424</v>
      </c>
      <c r="N13" s="70"/>
      <c r="O13" s="70"/>
      <c r="P13" s="70"/>
    </row>
    <row r="14" spans="1:19" ht="17.399999999999999" customHeight="1" x14ac:dyDescent="0.3">
      <c r="B14" s="399"/>
      <c r="C14" s="182" t="s">
        <v>157</v>
      </c>
      <c r="D14" s="246" t="s">
        <v>42</v>
      </c>
      <c r="E14" s="177">
        <f t="shared" ref="E14:G16" si="4">E7/D7-1</f>
        <v>0.26315789473684204</v>
      </c>
      <c r="F14" s="177">
        <f t="shared" si="4"/>
        <v>0.2959628280395834</v>
      </c>
      <c r="G14" s="340">
        <f t="shared" si="4"/>
        <v>0.22791958734871653</v>
      </c>
      <c r="H14" s="177" t="s">
        <v>42</v>
      </c>
      <c r="I14" s="177">
        <f t="shared" ref="I14:M16" si="5">I7/H7-1</f>
        <v>0</v>
      </c>
      <c r="J14" s="177">
        <f t="shared" si="5"/>
        <v>-0.70718791184455254</v>
      </c>
      <c r="K14" s="177">
        <f t="shared" si="5"/>
        <v>1.8087800904929514</v>
      </c>
      <c r="L14" s="177">
        <f t="shared" si="5"/>
        <v>0.28220682149202125</v>
      </c>
      <c r="M14" s="178">
        <f t="shared" si="5"/>
        <v>9.3046736879571545E-2</v>
      </c>
      <c r="N14" s="70"/>
      <c r="O14" s="70"/>
      <c r="P14" s="70"/>
    </row>
    <row r="15" spans="1:19" ht="17.399999999999999" customHeight="1" x14ac:dyDescent="0.3">
      <c r="B15" s="399"/>
      <c r="C15" s="182" t="s">
        <v>158</v>
      </c>
      <c r="D15" s="246" t="s">
        <v>42</v>
      </c>
      <c r="E15" s="177">
        <f t="shared" si="4"/>
        <v>-0.33552631578947367</v>
      </c>
      <c r="F15" s="177">
        <f t="shared" si="4"/>
        <v>1.2235497917435643</v>
      </c>
      <c r="G15" s="340">
        <f t="shared" si="4"/>
        <v>-0.11919451556359906</v>
      </c>
      <c r="H15" s="177" t="s">
        <v>42</v>
      </c>
      <c r="I15" s="177">
        <f t="shared" si="5"/>
        <v>0</v>
      </c>
      <c r="J15" s="177">
        <f t="shared" si="5"/>
        <v>-0.36411232746311284</v>
      </c>
      <c r="K15" s="177">
        <f t="shared" si="5"/>
        <v>1.329350445450562</v>
      </c>
      <c r="L15" s="177">
        <f t="shared" si="5"/>
        <v>0.86185316535062806</v>
      </c>
      <c r="M15" s="178">
        <f t="shared" si="5"/>
        <v>2.5149274781549602E-2</v>
      </c>
      <c r="N15" s="70"/>
      <c r="O15" s="70"/>
      <c r="P15" s="70"/>
    </row>
    <row r="16" spans="1:19" ht="17.399999999999999" customHeight="1" x14ac:dyDescent="0.3">
      <c r="B16" s="399"/>
      <c r="C16" s="182" t="s">
        <v>159</v>
      </c>
      <c r="D16" s="246" t="s">
        <v>42</v>
      </c>
      <c r="E16" s="177">
        <f t="shared" si="4"/>
        <v>-6.7137809187279185E-2</v>
      </c>
      <c r="F16" s="177">
        <f t="shared" si="4"/>
        <v>2.5139288401894166E-2</v>
      </c>
      <c r="G16" s="340">
        <f t="shared" si="4"/>
        <v>0.19421687395487619</v>
      </c>
      <c r="H16" s="177" t="s">
        <v>42</v>
      </c>
      <c r="I16" s="177">
        <f t="shared" si="5"/>
        <v>0</v>
      </c>
      <c r="J16" s="177">
        <f t="shared" si="5"/>
        <v>-0.61831051504144552</v>
      </c>
      <c r="K16" s="177">
        <f t="shared" si="5"/>
        <v>0.78965562116701649</v>
      </c>
      <c r="L16" s="177">
        <f t="shared" si="5"/>
        <v>1.019688134853725</v>
      </c>
      <c r="M16" s="178">
        <f t="shared" si="5"/>
        <v>0.18895081652874968</v>
      </c>
      <c r="N16" s="70"/>
      <c r="O16" s="70"/>
      <c r="P16" s="70"/>
    </row>
    <row r="17" spans="2:16" ht="17.399999999999999" customHeight="1" x14ac:dyDescent="0.3">
      <c r="B17" s="399"/>
      <c r="C17" s="182" t="s">
        <v>160</v>
      </c>
      <c r="D17" s="247" t="s">
        <v>42</v>
      </c>
      <c r="E17" s="190">
        <f>E10/D10-1</f>
        <v>9.7560975609756184E-2</v>
      </c>
      <c r="F17" s="190">
        <f t="shared" ref="F17:G17" si="6">F10/E10-1</f>
        <v>-0.32143783676555571</v>
      </c>
      <c r="G17" s="342">
        <f t="shared" si="6"/>
        <v>0.39965887727726623</v>
      </c>
      <c r="H17" s="190" t="s">
        <v>42</v>
      </c>
      <c r="I17" s="177">
        <f>I10/H10-1</f>
        <v>0</v>
      </c>
      <c r="J17" s="177">
        <f t="shared" ref="J17:M17" si="7">J10/I10-1</f>
        <v>-0.66880378269537077</v>
      </c>
      <c r="K17" s="177">
        <f t="shared" si="7"/>
        <v>0.76186443241281276</v>
      </c>
      <c r="L17" s="177">
        <f t="shared" si="7"/>
        <v>1.5795635976583289</v>
      </c>
      <c r="M17" s="178">
        <f t="shared" si="7"/>
        <v>0.1889508165287499</v>
      </c>
      <c r="N17" s="70"/>
      <c r="O17" s="70"/>
      <c r="P17" s="70"/>
    </row>
    <row r="18" spans="2:16" ht="17.399999999999999" customHeight="1" x14ac:dyDescent="0.3">
      <c r="B18" s="400"/>
      <c r="C18" s="18" t="s">
        <v>161</v>
      </c>
      <c r="D18" s="248" t="s">
        <v>42</v>
      </c>
      <c r="E18" s="229">
        <f>E11/D11-1</f>
        <v>6.8604009564097845E-2</v>
      </c>
      <c r="F18" s="229">
        <f t="shared" ref="F18:G18" si="8">F11/E11-1</f>
        <v>8.4182834532734896E-2</v>
      </c>
      <c r="G18" s="348">
        <f t="shared" si="8"/>
        <v>0.25287376890134761</v>
      </c>
      <c r="H18" s="229" t="s">
        <v>42</v>
      </c>
      <c r="I18" s="229">
        <f t="shared" ref="I18:M18" si="9">I11/H11-1</f>
        <v>0</v>
      </c>
      <c r="J18" s="229">
        <f t="shared" si="9"/>
        <v>-0.3910834285936865</v>
      </c>
      <c r="K18" s="229">
        <f t="shared" si="9"/>
        <v>0.49681341476990459</v>
      </c>
      <c r="L18" s="229">
        <f t="shared" si="9"/>
        <v>0.43804514105452164</v>
      </c>
      <c r="M18" s="230">
        <f t="shared" si="9"/>
        <v>0.16970437574703845</v>
      </c>
      <c r="N18" s="70"/>
      <c r="O18" s="70"/>
      <c r="P18" s="96"/>
    </row>
    <row r="19" spans="2:16" x14ac:dyDescent="0.3">
      <c r="B19" s="90"/>
      <c r="C19" s="92"/>
      <c r="D19" s="249"/>
      <c r="E19" s="250"/>
      <c r="F19" s="250"/>
      <c r="G19" s="250"/>
      <c r="H19" s="250"/>
      <c r="I19" s="250"/>
    </row>
    <row r="20" spans="2:16" ht="27" customHeight="1" x14ac:dyDescent="0.3">
      <c r="B20" s="393" t="s">
        <v>162</v>
      </c>
      <c r="C20" s="393"/>
      <c r="D20" s="393"/>
      <c r="E20" s="393"/>
      <c r="F20" s="393"/>
      <c r="G20" s="393"/>
      <c r="H20" s="393"/>
      <c r="I20" s="393"/>
      <c r="J20" s="393"/>
    </row>
    <row r="21" spans="2:16" ht="19.5" customHeight="1" x14ac:dyDescent="0.3">
      <c r="B21" s="393" t="s">
        <v>166</v>
      </c>
      <c r="C21" s="393"/>
      <c r="D21" s="393"/>
      <c r="E21" s="393"/>
      <c r="F21" s="393"/>
      <c r="G21" s="393"/>
      <c r="H21" s="393"/>
      <c r="I21" s="393"/>
      <c r="J21" s="393"/>
      <c r="K21" s="25"/>
      <c r="L21" s="25"/>
      <c r="M21" s="25"/>
    </row>
    <row r="22" spans="2:16" ht="42.6" customHeight="1" x14ac:dyDescent="0.3">
      <c r="B22" s="393" t="s">
        <v>164</v>
      </c>
      <c r="C22" s="393"/>
      <c r="D22" s="393"/>
      <c r="E22" s="393"/>
      <c r="F22" s="393"/>
      <c r="G22" s="393"/>
      <c r="H22" s="393"/>
      <c r="I22" s="393"/>
      <c r="J22" s="393"/>
    </row>
    <row r="23" spans="2:16" ht="15" customHeight="1" x14ac:dyDescent="0.3">
      <c r="B23" s="393" t="s">
        <v>80</v>
      </c>
      <c r="C23" s="393"/>
      <c r="D23" s="393"/>
      <c r="E23" s="393"/>
      <c r="F23" s="393"/>
      <c r="G23" s="393"/>
      <c r="H23" s="393"/>
      <c r="I23" s="393"/>
      <c r="J23" s="393"/>
    </row>
  </sheetData>
  <mergeCells count="6">
    <mergeCell ref="B23:J23"/>
    <mergeCell ref="B5:B11"/>
    <mergeCell ref="B12:B18"/>
    <mergeCell ref="B20:J20"/>
    <mergeCell ref="B21:J21"/>
    <mergeCell ref="B22:J22"/>
  </mergeCells>
  <pageMargins left="0.23622047244094488" right="0.23622047244094488" top="0.39370078740157483" bottom="0.39370078740157483" header="0.31496062992125984" footer="0.31496062992125984"/>
  <pageSetup scale="8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2:Z31"/>
  <sheetViews>
    <sheetView zoomScale="90" zoomScaleNormal="90" workbookViewId="0"/>
  </sheetViews>
  <sheetFormatPr defaultColWidth="8.88671875" defaultRowHeight="14.4" x14ac:dyDescent="0.3"/>
  <cols>
    <col min="1" max="1" width="9.109375" style="3" customWidth="1"/>
    <col min="2" max="2" width="9.5546875" style="3" customWidth="1"/>
    <col min="3" max="3" width="21.5546875" style="3" customWidth="1"/>
    <col min="4" max="14" width="9.44140625" style="3" customWidth="1"/>
    <col min="15" max="15" width="9.109375" style="3" customWidth="1"/>
  </cols>
  <sheetData>
    <row r="2" spans="2:26" ht="17.25" customHeight="1" x14ac:dyDescent="0.3">
      <c r="B2" s="89" t="s">
        <v>24</v>
      </c>
      <c r="I2" s="93"/>
      <c r="J2" s="251"/>
      <c r="Q2" s="89"/>
    </row>
    <row r="3" spans="2:26" ht="17.25" customHeight="1" x14ac:dyDescent="0.3">
      <c r="B3" s="89"/>
    </row>
    <row r="4" spans="2:26" x14ac:dyDescent="0.3">
      <c r="B4" s="129"/>
      <c r="C4" s="130" t="s">
        <v>81</v>
      </c>
      <c r="D4" s="126">
        <v>2013</v>
      </c>
      <c r="E4" s="126">
        <v>2014</v>
      </c>
      <c r="F4" s="127">
        <v>2015</v>
      </c>
      <c r="G4" s="127">
        <v>2016</v>
      </c>
      <c r="H4" s="127">
        <v>2017</v>
      </c>
      <c r="I4" s="127">
        <v>2018</v>
      </c>
      <c r="J4" s="127">
        <v>2019</v>
      </c>
      <c r="K4" s="127">
        <v>2020</v>
      </c>
      <c r="L4" s="127">
        <v>2021</v>
      </c>
      <c r="M4" s="127">
        <v>2022</v>
      </c>
      <c r="N4" s="128">
        <v>2023</v>
      </c>
      <c r="O4"/>
    </row>
    <row r="5" spans="2:26" x14ac:dyDescent="0.3">
      <c r="B5" s="398" t="s">
        <v>167</v>
      </c>
      <c r="C5" s="252" t="s">
        <v>168</v>
      </c>
      <c r="D5" s="58">
        <v>2765</v>
      </c>
      <c r="E5" s="58">
        <v>2866</v>
      </c>
      <c r="F5" s="58">
        <v>3113</v>
      </c>
      <c r="G5" s="58">
        <v>3426</v>
      </c>
      <c r="H5" s="350">
        <v>3438</v>
      </c>
      <c r="I5" s="58">
        <v>3670</v>
      </c>
      <c r="J5" s="58">
        <v>3863</v>
      </c>
      <c r="K5" s="58">
        <v>505</v>
      </c>
      <c r="L5" s="58">
        <v>439</v>
      </c>
      <c r="M5" s="58">
        <v>2197.6779999999999</v>
      </c>
      <c r="N5" s="253">
        <v>3111.819</v>
      </c>
      <c r="O5"/>
      <c r="Z5" s="4"/>
    </row>
    <row r="6" spans="2:26" x14ac:dyDescent="0.3">
      <c r="B6" s="399"/>
      <c r="C6" s="254" t="s">
        <v>169</v>
      </c>
      <c r="D6" s="140">
        <v>1289</v>
      </c>
      <c r="E6" s="140">
        <v>1280</v>
      </c>
      <c r="F6" s="140">
        <v>1404</v>
      </c>
      <c r="G6" s="140">
        <v>1465</v>
      </c>
      <c r="H6" s="198">
        <v>1478</v>
      </c>
      <c r="I6" s="140">
        <v>1450</v>
      </c>
      <c r="J6" s="140">
        <v>1304</v>
      </c>
      <c r="K6" s="140">
        <v>235</v>
      </c>
      <c r="L6" s="140">
        <v>168</v>
      </c>
      <c r="M6" s="140">
        <v>735.74099999999999</v>
      </c>
      <c r="N6" s="194">
        <v>1041.7781052906751</v>
      </c>
      <c r="O6"/>
    </row>
    <row r="7" spans="2:26" x14ac:dyDescent="0.3">
      <c r="B7" s="399"/>
      <c r="C7" s="182" t="s">
        <v>170</v>
      </c>
      <c r="D7" s="140">
        <v>383</v>
      </c>
      <c r="E7" s="140">
        <v>394</v>
      </c>
      <c r="F7" s="140">
        <v>459</v>
      </c>
      <c r="G7" s="140">
        <v>530</v>
      </c>
      <c r="H7" s="198">
        <v>540</v>
      </c>
      <c r="I7" s="140">
        <v>598</v>
      </c>
      <c r="J7" s="140">
        <v>696</v>
      </c>
      <c r="K7" s="140">
        <v>79</v>
      </c>
      <c r="L7" s="140">
        <v>86</v>
      </c>
      <c r="M7" s="140">
        <v>390.07900000000001</v>
      </c>
      <c r="N7" s="194">
        <v>552.33534835449052</v>
      </c>
      <c r="O7"/>
    </row>
    <row r="8" spans="2:26" x14ac:dyDescent="0.3">
      <c r="B8" s="399"/>
      <c r="C8" s="182" t="s">
        <v>171</v>
      </c>
      <c r="D8" s="140">
        <v>156</v>
      </c>
      <c r="E8" s="140">
        <v>166</v>
      </c>
      <c r="F8" s="140">
        <v>171</v>
      </c>
      <c r="G8" s="140">
        <v>237</v>
      </c>
      <c r="H8" s="198">
        <v>236</v>
      </c>
      <c r="I8" s="140">
        <v>201</v>
      </c>
      <c r="J8" s="140">
        <v>205</v>
      </c>
      <c r="K8" s="140">
        <v>23</v>
      </c>
      <c r="L8" s="140">
        <v>21</v>
      </c>
      <c r="M8" s="140">
        <v>88.856999999999999</v>
      </c>
      <c r="N8" s="194">
        <v>125.81774986280973</v>
      </c>
      <c r="O8"/>
    </row>
    <row r="9" spans="2:26" x14ac:dyDescent="0.3">
      <c r="B9" s="399"/>
      <c r="C9" s="254" t="s">
        <v>172</v>
      </c>
      <c r="D9" s="140">
        <v>46</v>
      </c>
      <c r="E9" s="140">
        <v>58</v>
      </c>
      <c r="F9" s="140">
        <v>61</v>
      </c>
      <c r="G9" s="140">
        <v>52</v>
      </c>
      <c r="H9" s="198">
        <v>54</v>
      </c>
      <c r="I9" s="140">
        <v>61</v>
      </c>
      <c r="J9" s="140">
        <v>88</v>
      </c>
      <c r="K9" s="140">
        <v>9</v>
      </c>
      <c r="L9" s="140">
        <v>10</v>
      </c>
      <c r="M9" s="140">
        <v>40.378999999999998</v>
      </c>
      <c r="N9" s="194">
        <v>57.174954384127247</v>
      </c>
      <c r="O9"/>
    </row>
    <row r="10" spans="2:26" x14ac:dyDescent="0.3">
      <c r="B10" s="399"/>
      <c r="C10" s="182" t="s">
        <v>173</v>
      </c>
      <c r="D10" s="140">
        <v>52</v>
      </c>
      <c r="E10" s="140">
        <v>84</v>
      </c>
      <c r="F10" s="140">
        <v>64</v>
      </c>
      <c r="G10" s="140">
        <v>98</v>
      </c>
      <c r="H10" s="198">
        <v>76</v>
      </c>
      <c r="I10" s="140">
        <v>87</v>
      </c>
      <c r="J10" s="140">
        <v>122</v>
      </c>
      <c r="K10" s="140">
        <v>10</v>
      </c>
      <c r="L10" s="140">
        <v>10</v>
      </c>
      <c r="M10" s="140">
        <v>62.576000000000001</v>
      </c>
      <c r="N10" s="194">
        <v>88.60496658018144</v>
      </c>
      <c r="O10"/>
    </row>
    <row r="11" spans="2:26" x14ac:dyDescent="0.3">
      <c r="B11" s="399"/>
      <c r="C11" s="182" t="s">
        <v>174</v>
      </c>
      <c r="D11" s="140">
        <v>90</v>
      </c>
      <c r="E11" s="140">
        <v>80</v>
      </c>
      <c r="F11" s="140">
        <v>79</v>
      </c>
      <c r="G11" s="140">
        <v>88</v>
      </c>
      <c r="H11" s="198">
        <v>108</v>
      </c>
      <c r="I11" s="140">
        <v>118</v>
      </c>
      <c r="J11" s="140">
        <v>182</v>
      </c>
      <c r="K11" s="140">
        <v>18</v>
      </c>
      <c r="L11" s="140">
        <v>16</v>
      </c>
      <c r="M11" s="140">
        <v>88.894999999999996</v>
      </c>
      <c r="N11" s="194">
        <v>125.8715562539189</v>
      </c>
      <c r="O11"/>
    </row>
    <row r="12" spans="2:26" x14ac:dyDescent="0.3">
      <c r="B12" s="399"/>
      <c r="C12" s="254" t="s">
        <v>175</v>
      </c>
      <c r="D12" s="140">
        <v>761</v>
      </c>
      <c r="E12" s="140">
        <v>840</v>
      </c>
      <c r="F12" s="140">
        <v>909</v>
      </c>
      <c r="G12" s="140">
        <v>1074</v>
      </c>
      <c r="H12" s="198">
        <v>1226</v>
      </c>
      <c r="I12" s="140">
        <v>1173</v>
      </c>
      <c r="J12" s="140">
        <v>1187</v>
      </c>
      <c r="K12" s="140">
        <v>175</v>
      </c>
      <c r="L12" s="140">
        <v>93</v>
      </c>
      <c r="M12" s="140">
        <v>418.71499999999997</v>
      </c>
      <c r="N12" s="194">
        <v>799.99800000000005</v>
      </c>
      <c r="O12"/>
    </row>
    <row r="13" spans="2:26" x14ac:dyDescent="0.3">
      <c r="B13" s="399"/>
      <c r="C13" s="182" t="s">
        <v>176</v>
      </c>
      <c r="D13" s="140">
        <v>90</v>
      </c>
      <c r="E13" s="140">
        <v>94</v>
      </c>
      <c r="F13" s="140">
        <v>110</v>
      </c>
      <c r="G13" s="140">
        <v>127</v>
      </c>
      <c r="H13" s="198">
        <v>124</v>
      </c>
      <c r="I13" s="140">
        <v>115</v>
      </c>
      <c r="J13" s="140">
        <v>119</v>
      </c>
      <c r="K13" s="140">
        <v>15</v>
      </c>
      <c r="L13" s="140">
        <v>9</v>
      </c>
      <c r="M13" s="140">
        <v>29.978000000000002</v>
      </c>
      <c r="N13" s="194">
        <v>62.872</v>
      </c>
      <c r="O13"/>
    </row>
    <row r="14" spans="2:26" x14ac:dyDescent="0.3">
      <c r="B14" s="399"/>
      <c r="C14" s="182" t="s">
        <v>177</v>
      </c>
      <c r="D14" s="140">
        <v>170</v>
      </c>
      <c r="E14" s="140">
        <v>178</v>
      </c>
      <c r="F14" s="140">
        <v>190</v>
      </c>
      <c r="G14" s="140">
        <v>222</v>
      </c>
      <c r="H14" s="198">
        <v>245</v>
      </c>
      <c r="I14" s="140">
        <v>243</v>
      </c>
      <c r="J14" s="140">
        <v>244</v>
      </c>
      <c r="K14" s="140">
        <v>32</v>
      </c>
      <c r="L14" s="140">
        <v>6</v>
      </c>
      <c r="M14" s="140">
        <v>105.14</v>
      </c>
      <c r="N14" s="194">
        <v>177.404</v>
      </c>
      <c r="O14"/>
    </row>
    <row r="15" spans="2:26" x14ac:dyDescent="0.3">
      <c r="B15" s="399"/>
      <c r="C15" s="182" t="s">
        <v>178</v>
      </c>
      <c r="D15" s="140">
        <v>57</v>
      </c>
      <c r="E15" s="140">
        <v>61</v>
      </c>
      <c r="F15" s="140">
        <v>71</v>
      </c>
      <c r="G15" s="140">
        <v>89</v>
      </c>
      <c r="H15" s="198">
        <v>95</v>
      </c>
      <c r="I15" s="140">
        <v>88</v>
      </c>
      <c r="J15" s="140">
        <v>89</v>
      </c>
      <c r="K15" s="140">
        <v>15</v>
      </c>
      <c r="L15" s="140">
        <v>8</v>
      </c>
      <c r="M15" s="140">
        <v>35.411000000000001</v>
      </c>
      <c r="N15" s="194">
        <v>60.951999999999998</v>
      </c>
      <c r="O15"/>
    </row>
    <row r="16" spans="2:26" x14ac:dyDescent="0.3">
      <c r="B16" s="399"/>
      <c r="C16" s="182" t="s">
        <v>179</v>
      </c>
      <c r="D16" s="140">
        <v>160</v>
      </c>
      <c r="E16" s="140">
        <v>205</v>
      </c>
      <c r="F16" s="140">
        <v>223</v>
      </c>
      <c r="G16" s="140">
        <v>282</v>
      </c>
      <c r="H16" s="198">
        <v>309</v>
      </c>
      <c r="I16" s="140">
        <v>333</v>
      </c>
      <c r="J16" s="140">
        <v>308</v>
      </c>
      <c r="K16" s="140">
        <v>39</v>
      </c>
      <c r="L16" s="140">
        <v>15</v>
      </c>
      <c r="M16" s="140">
        <v>34.706000000000003</v>
      </c>
      <c r="N16" s="194">
        <v>98.680999999999997</v>
      </c>
      <c r="O16"/>
    </row>
    <row r="17" spans="2:16" x14ac:dyDescent="0.3">
      <c r="B17" s="399"/>
      <c r="C17" s="182" t="s">
        <v>180</v>
      </c>
      <c r="D17" s="140">
        <v>36</v>
      </c>
      <c r="E17" s="140">
        <v>37</v>
      </c>
      <c r="F17" s="140">
        <v>42</v>
      </c>
      <c r="G17" s="140">
        <v>44</v>
      </c>
      <c r="H17" s="198">
        <v>44</v>
      </c>
      <c r="I17" s="140">
        <v>46</v>
      </c>
      <c r="J17" s="140">
        <v>48</v>
      </c>
      <c r="K17" s="140">
        <v>8</v>
      </c>
      <c r="L17" s="140">
        <v>1</v>
      </c>
      <c r="M17" s="140">
        <v>21.666</v>
      </c>
      <c r="N17" s="194">
        <v>43.238999999999997</v>
      </c>
      <c r="O17"/>
    </row>
    <row r="18" spans="2:16" x14ac:dyDescent="0.3">
      <c r="B18" s="399"/>
      <c r="C18" s="182" t="s">
        <v>181</v>
      </c>
      <c r="D18" s="140">
        <v>45</v>
      </c>
      <c r="E18" s="140">
        <v>55</v>
      </c>
      <c r="F18" s="140">
        <v>53</v>
      </c>
      <c r="G18" s="140">
        <v>54</v>
      </c>
      <c r="H18" s="198">
        <v>61</v>
      </c>
      <c r="I18" s="140">
        <v>67</v>
      </c>
      <c r="J18" s="140">
        <v>86</v>
      </c>
      <c r="K18" s="140">
        <v>17</v>
      </c>
      <c r="L18" s="140">
        <v>21</v>
      </c>
      <c r="M18" s="140">
        <v>57.682000000000002</v>
      </c>
      <c r="N18" s="194">
        <v>101.819</v>
      </c>
      <c r="O18"/>
    </row>
    <row r="19" spans="2:16" x14ac:dyDescent="0.3">
      <c r="B19" s="399"/>
      <c r="C19" s="254" t="s">
        <v>182</v>
      </c>
      <c r="D19" s="140">
        <v>530</v>
      </c>
      <c r="E19" s="140">
        <v>543</v>
      </c>
      <c r="F19" s="140">
        <v>579</v>
      </c>
      <c r="G19" s="140">
        <v>668</v>
      </c>
      <c r="H19" s="198">
        <v>682</v>
      </c>
      <c r="I19" s="140">
        <v>703</v>
      </c>
      <c r="J19" s="140">
        <v>736</v>
      </c>
      <c r="K19" s="140">
        <v>76</v>
      </c>
      <c r="L19" s="140">
        <v>78</v>
      </c>
      <c r="M19" s="140">
        <v>452.10899999999998</v>
      </c>
      <c r="N19" s="194">
        <v>553.17100000000005</v>
      </c>
      <c r="O19"/>
    </row>
    <row r="20" spans="2:16" x14ac:dyDescent="0.3">
      <c r="B20" s="399"/>
      <c r="C20" s="187" t="s">
        <v>183</v>
      </c>
      <c r="D20" s="140">
        <v>225</v>
      </c>
      <c r="E20" s="140">
        <v>227</v>
      </c>
      <c r="F20" s="140">
        <v>238</v>
      </c>
      <c r="G20" s="140">
        <v>286</v>
      </c>
      <c r="H20" s="198">
        <v>287</v>
      </c>
      <c r="I20" s="140">
        <v>279</v>
      </c>
      <c r="J20" s="140">
        <v>293</v>
      </c>
      <c r="K20" s="140">
        <v>32</v>
      </c>
      <c r="L20" s="140">
        <v>31</v>
      </c>
      <c r="M20" s="140">
        <v>198.571</v>
      </c>
      <c r="N20" s="194">
        <v>237.45</v>
      </c>
      <c r="O20"/>
    </row>
    <row r="21" spans="2:16" x14ac:dyDescent="0.3">
      <c r="B21" s="399"/>
      <c r="C21" s="182" t="s">
        <v>184</v>
      </c>
      <c r="D21" s="140">
        <v>99</v>
      </c>
      <c r="E21" s="140">
        <v>101</v>
      </c>
      <c r="F21" s="140">
        <v>105</v>
      </c>
      <c r="G21" s="140">
        <v>112</v>
      </c>
      <c r="H21" s="198">
        <v>126</v>
      </c>
      <c r="I21" s="140">
        <v>131</v>
      </c>
      <c r="J21" s="140">
        <v>134</v>
      </c>
      <c r="K21" s="140">
        <v>12</v>
      </c>
      <c r="L21" s="140">
        <v>14</v>
      </c>
      <c r="M21" s="140">
        <v>84.382999999999996</v>
      </c>
      <c r="N21" s="194">
        <v>100.30200000000001</v>
      </c>
      <c r="O21"/>
    </row>
    <row r="22" spans="2:16" x14ac:dyDescent="0.3">
      <c r="B22" s="399"/>
      <c r="C22" s="182" t="s">
        <v>185</v>
      </c>
      <c r="D22" s="140">
        <v>33</v>
      </c>
      <c r="E22" s="140">
        <v>35</v>
      </c>
      <c r="F22" s="140">
        <v>38</v>
      </c>
      <c r="G22" s="140">
        <v>44</v>
      </c>
      <c r="H22" s="198">
        <v>47</v>
      </c>
      <c r="I22" s="140">
        <v>53</v>
      </c>
      <c r="J22" s="140">
        <v>51</v>
      </c>
      <c r="K22" s="140">
        <v>4</v>
      </c>
      <c r="L22" s="140">
        <v>5</v>
      </c>
      <c r="M22" s="140">
        <v>26.242999999999999</v>
      </c>
      <c r="N22" s="194">
        <v>33.783000000000001</v>
      </c>
      <c r="O22"/>
    </row>
    <row r="23" spans="2:16" x14ac:dyDescent="0.3">
      <c r="B23" s="399"/>
      <c r="C23" s="182" t="s">
        <v>186</v>
      </c>
      <c r="D23" s="140">
        <v>27</v>
      </c>
      <c r="E23" s="140">
        <v>28</v>
      </c>
      <c r="F23" s="140">
        <v>35</v>
      </c>
      <c r="G23" s="140">
        <v>35</v>
      </c>
      <c r="H23" s="198">
        <v>35</v>
      </c>
      <c r="I23" s="140">
        <v>38</v>
      </c>
      <c r="J23" s="140">
        <v>41</v>
      </c>
      <c r="K23" s="140">
        <v>7</v>
      </c>
      <c r="L23" s="140">
        <v>6</v>
      </c>
      <c r="M23" s="140">
        <v>19.626999999999999</v>
      </c>
      <c r="N23" s="194">
        <v>26.471</v>
      </c>
      <c r="O23"/>
    </row>
    <row r="24" spans="2:16" x14ac:dyDescent="0.3">
      <c r="B24" s="399"/>
      <c r="C24" s="254" t="s">
        <v>187</v>
      </c>
      <c r="D24" s="140">
        <v>61</v>
      </c>
      <c r="E24" s="140">
        <v>73</v>
      </c>
      <c r="F24" s="140">
        <v>81</v>
      </c>
      <c r="G24" s="140">
        <v>104</v>
      </c>
      <c r="H24" s="198">
        <v>139</v>
      </c>
      <c r="I24" s="140">
        <v>133</v>
      </c>
      <c r="J24" s="140">
        <v>146</v>
      </c>
      <c r="K24" s="140">
        <v>28</v>
      </c>
      <c r="L24" s="140">
        <v>22</v>
      </c>
      <c r="M24" s="140">
        <v>112.517</v>
      </c>
      <c r="N24" s="194">
        <v>179.72800000000001</v>
      </c>
      <c r="O24"/>
    </row>
    <row r="25" spans="2:16" x14ac:dyDescent="0.3">
      <c r="B25" s="399"/>
      <c r="C25" s="254" t="s">
        <v>188</v>
      </c>
      <c r="D25" s="140">
        <v>52</v>
      </c>
      <c r="E25" s="140">
        <v>55</v>
      </c>
      <c r="F25" s="140">
        <v>68</v>
      </c>
      <c r="G25" s="140">
        <v>73</v>
      </c>
      <c r="H25" s="198">
        <v>114</v>
      </c>
      <c r="I25" s="140">
        <v>146</v>
      </c>
      <c r="J25" s="140">
        <v>142</v>
      </c>
      <c r="K25" s="140">
        <v>16</v>
      </c>
      <c r="L25" s="140">
        <v>14</v>
      </c>
      <c r="M25" s="140">
        <v>50.125999999999998</v>
      </c>
      <c r="N25" s="194">
        <v>82.144000000000005</v>
      </c>
      <c r="O25"/>
    </row>
    <row r="26" spans="2:16" x14ac:dyDescent="0.3">
      <c r="B26" s="400"/>
      <c r="C26" s="227" t="s">
        <v>189</v>
      </c>
      <c r="D26" s="209">
        <v>4167</v>
      </c>
      <c r="E26" s="209">
        <v>4375</v>
      </c>
      <c r="F26" s="209">
        <v>4748</v>
      </c>
      <c r="G26" s="209">
        <v>5343</v>
      </c>
      <c r="H26" s="349">
        <v>5596</v>
      </c>
      <c r="I26" s="209">
        <v>5822</v>
      </c>
      <c r="J26" s="209">
        <v>5979</v>
      </c>
      <c r="K26" s="209">
        <v>798</v>
      </c>
      <c r="L26" s="209">
        <v>645</v>
      </c>
      <c r="M26" s="209">
        <v>3231.145</v>
      </c>
      <c r="N26" s="221">
        <v>4726.8599999999997</v>
      </c>
      <c r="O26"/>
    </row>
    <row r="27" spans="2:16" x14ac:dyDescent="0.3">
      <c r="B27" s="90"/>
      <c r="C27" s="92"/>
      <c r="D27" s="140"/>
      <c r="E27" s="140"/>
      <c r="F27" s="140"/>
      <c r="G27" s="140"/>
      <c r="H27" s="140"/>
      <c r="I27" s="140"/>
      <c r="J27" s="140"/>
      <c r="K27" s="140"/>
      <c r="L27" s="140"/>
      <c r="M27" s="140"/>
      <c r="N27" s="140"/>
    </row>
    <row r="28" spans="2:16" x14ac:dyDescent="0.3">
      <c r="B28" s="394" t="s">
        <v>190</v>
      </c>
      <c r="C28" s="394"/>
      <c r="D28" s="394"/>
      <c r="E28" s="394"/>
      <c r="F28" s="394"/>
      <c r="G28" s="394"/>
      <c r="H28" s="394"/>
      <c r="I28" s="394"/>
      <c r="J28" s="394"/>
      <c r="K28" s="394"/>
      <c r="L28" s="394"/>
      <c r="M28" s="394"/>
      <c r="N28" s="394"/>
      <c r="P28" s="140"/>
    </row>
    <row r="29" spans="2:16" ht="14.4" customHeight="1" x14ac:dyDescent="0.3">
      <c r="B29" s="393" t="s">
        <v>191</v>
      </c>
      <c r="C29" s="393"/>
      <c r="D29" s="393"/>
      <c r="E29" s="393"/>
      <c r="F29" s="393"/>
      <c r="G29" s="393"/>
      <c r="H29" s="393"/>
      <c r="I29" s="393"/>
      <c r="J29" s="393"/>
      <c r="K29" s="393"/>
      <c r="L29" s="393"/>
      <c r="M29" s="393"/>
      <c r="N29" s="393"/>
    </row>
    <row r="30" spans="2:16" ht="33.9" customHeight="1" x14ac:dyDescent="0.3">
      <c r="B30" s="393" t="s">
        <v>192</v>
      </c>
      <c r="C30" s="393"/>
      <c r="D30" s="393"/>
      <c r="E30" s="393"/>
      <c r="F30" s="393"/>
      <c r="G30" s="393"/>
      <c r="H30" s="393"/>
      <c r="I30" s="393"/>
      <c r="J30" s="393"/>
      <c r="K30" s="393"/>
      <c r="L30" s="393"/>
      <c r="M30" s="393"/>
      <c r="N30" s="393"/>
    </row>
    <row r="31" spans="2:16" x14ac:dyDescent="0.3">
      <c r="B31" s="394" t="s">
        <v>129</v>
      </c>
      <c r="C31" s="394"/>
      <c r="D31" s="394"/>
      <c r="E31" s="394"/>
      <c r="F31" s="394"/>
      <c r="G31" s="394"/>
      <c r="H31" s="394"/>
      <c r="I31" s="394"/>
      <c r="J31" s="394"/>
      <c r="K31" s="394"/>
      <c r="L31" s="394"/>
      <c r="M31" s="394"/>
      <c r="N31" s="394"/>
    </row>
  </sheetData>
  <mergeCells count="5">
    <mergeCell ref="B5:B26"/>
    <mergeCell ref="B30:N30"/>
    <mergeCell ref="B28:N28"/>
    <mergeCell ref="B31:N31"/>
    <mergeCell ref="B29:N29"/>
  </mergeCells>
  <pageMargins left="0.23622047244094488" right="0.23622047244094488" top="0.39370078740157483" bottom="0.39370078740157483" header="0.31496062992125984" footer="0.31496062992125984"/>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I22"/>
  <sheetViews>
    <sheetView zoomScaleNormal="100" workbookViewId="0">
      <selection activeCell="B18" sqref="B18"/>
    </sheetView>
  </sheetViews>
  <sheetFormatPr defaultColWidth="8.88671875" defaultRowHeight="14.4" x14ac:dyDescent="0.3"/>
  <cols>
    <col min="1" max="1" width="9.109375" style="86" customWidth="1"/>
    <col min="2" max="2" width="82.5546875" style="86" customWidth="1"/>
    <col min="3" max="8" width="9.109375" style="86" customWidth="1"/>
    <col min="9" max="9" width="22" style="86" customWidth="1"/>
    <col min="10" max="17" width="9.109375" customWidth="1"/>
  </cols>
  <sheetData>
    <row r="1" spans="1:9" ht="31.2" x14ac:dyDescent="0.6">
      <c r="A1" s="168" t="s">
        <v>8</v>
      </c>
    </row>
    <row r="2" spans="1:9" s="170" customFormat="1" ht="13.35" customHeight="1" x14ac:dyDescent="0.3">
      <c r="A2" s="169"/>
      <c r="B2" s="88"/>
      <c r="C2" s="88"/>
      <c r="D2" s="88"/>
      <c r="E2" s="88"/>
      <c r="F2" s="88"/>
      <c r="G2" s="88"/>
      <c r="H2" s="88"/>
      <c r="I2" s="88"/>
    </row>
    <row r="3" spans="1:9" s="170" customFormat="1" ht="16.5" customHeight="1" x14ac:dyDescent="0.3">
      <c r="A3" s="88"/>
      <c r="B3" s="87" t="s">
        <v>9</v>
      </c>
      <c r="C3" s="87"/>
      <c r="D3" s="87"/>
      <c r="E3" s="87"/>
      <c r="F3" s="87"/>
      <c r="G3" s="87"/>
      <c r="H3" s="87"/>
      <c r="I3" s="87"/>
    </row>
    <row r="4" spans="1:9" s="170" customFormat="1" ht="16.5" customHeight="1" x14ac:dyDescent="0.3">
      <c r="A4" s="88"/>
      <c r="B4" s="87" t="s">
        <v>10</v>
      </c>
      <c r="C4" s="87"/>
      <c r="D4" s="87"/>
      <c r="E4" s="87"/>
      <c r="F4" s="87"/>
      <c r="G4" s="87"/>
      <c r="H4" s="87"/>
      <c r="I4" s="87"/>
    </row>
    <row r="5" spans="1:9" s="170" customFormat="1" ht="16.5" customHeight="1" x14ac:dyDescent="0.3">
      <c r="A5" s="88"/>
      <c r="B5" s="87" t="s">
        <v>11</v>
      </c>
      <c r="C5" s="87"/>
      <c r="D5" s="87"/>
      <c r="E5" s="87"/>
      <c r="F5" s="87"/>
      <c r="G5" s="87"/>
      <c r="H5" s="87"/>
      <c r="I5" s="87"/>
    </row>
    <row r="6" spans="1:9" s="170" customFormat="1" ht="16.5" customHeight="1" x14ac:dyDescent="0.3">
      <c r="A6" s="88"/>
      <c r="B6" s="87" t="s">
        <v>12</v>
      </c>
      <c r="C6" s="87"/>
      <c r="D6" s="87"/>
      <c r="E6" s="87"/>
      <c r="F6" s="87"/>
      <c r="G6" s="87"/>
      <c r="H6" s="87"/>
      <c r="I6" s="87"/>
    </row>
    <row r="7" spans="1:9" s="170" customFormat="1" ht="16.5" customHeight="1" x14ac:dyDescent="0.3">
      <c r="A7" s="88"/>
      <c r="B7" s="87" t="s">
        <v>13</v>
      </c>
      <c r="C7" s="87"/>
      <c r="D7" s="87"/>
      <c r="E7" s="87"/>
      <c r="F7" s="87"/>
      <c r="G7" s="87"/>
      <c r="H7" s="87"/>
      <c r="I7" s="87"/>
    </row>
    <row r="8" spans="1:9" s="170" customFormat="1" ht="16.5" customHeight="1" x14ac:dyDescent="0.3">
      <c r="A8" s="88"/>
      <c r="B8" s="87" t="s">
        <v>14</v>
      </c>
      <c r="C8" s="87"/>
      <c r="D8" s="87"/>
      <c r="E8" s="87"/>
      <c r="F8" s="87"/>
      <c r="G8" s="87"/>
      <c r="H8" s="87"/>
      <c r="I8" s="87"/>
    </row>
    <row r="9" spans="1:9" s="170" customFormat="1" ht="16.5" customHeight="1" x14ac:dyDescent="0.3">
      <c r="A9" s="88"/>
      <c r="B9" s="87" t="s">
        <v>15</v>
      </c>
      <c r="C9" s="87"/>
      <c r="D9" s="87"/>
      <c r="E9" s="87"/>
      <c r="F9" s="87"/>
      <c r="G9" s="87"/>
      <c r="H9" s="87"/>
      <c r="I9" s="87"/>
    </row>
    <row r="10" spans="1:9" s="170" customFormat="1" ht="16.5" customHeight="1" x14ac:dyDescent="0.3">
      <c r="A10" s="88"/>
      <c r="B10" s="87" t="s">
        <v>16</v>
      </c>
      <c r="C10" s="87"/>
      <c r="D10" s="87"/>
      <c r="E10" s="87"/>
      <c r="F10" s="87"/>
      <c r="G10" s="87"/>
      <c r="H10" s="87"/>
      <c r="I10" s="87"/>
    </row>
    <row r="11" spans="1:9" s="170" customFormat="1" ht="16.5" customHeight="1" x14ac:dyDescent="0.3">
      <c r="A11" s="88"/>
      <c r="B11" s="87" t="s">
        <v>17</v>
      </c>
      <c r="C11" s="87"/>
      <c r="D11" s="87"/>
      <c r="E11" s="87"/>
      <c r="F11" s="87"/>
      <c r="G11" s="87"/>
      <c r="H11" s="87"/>
      <c r="I11" s="87"/>
    </row>
    <row r="12" spans="1:9" s="170" customFormat="1" ht="16.5" customHeight="1" x14ac:dyDescent="0.3">
      <c r="A12" s="88"/>
      <c r="B12" s="87" t="s">
        <v>18</v>
      </c>
      <c r="C12" s="87"/>
      <c r="D12" s="87"/>
      <c r="E12" s="87"/>
      <c r="F12" s="87"/>
      <c r="G12" s="87"/>
      <c r="H12" s="87"/>
      <c r="I12" s="87"/>
    </row>
    <row r="13" spans="1:9" s="170" customFormat="1" ht="16.5" customHeight="1" x14ac:dyDescent="0.3">
      <c r="A13" s="88"/>
      <c r="B13" s="87" t="s">
        <v>19</v>
      </c>
      <c r="C13" s="87"/>
      <c r="D13" s="87"/>
      <c r="E13" s="87"/>
      <c r="F13" s="87"/>
      <c r="G13" s="87"/>
      <c r="H13" s="87"/>
      <c r="I13" s="87"/>
    </row>
    <row r="14" spans="1:9" s="170" customFormat="1" ht="16.5" customHeight="1" x14ac:dyDescent="0.3">
      <c r="A14" s="88"/>
      <c r="B14" s="87" t="s">
        <v>20</v>
      </c>
      <c r="C14" s="87"/>
      <c r="D14" s="87"/>
      <c r="E14" s="87"/>
      <c r="F14" s="87"/>
      <c r="G14" s="87"/>
      <c r="H14" s="87"/>
      <c r="I14" s="87"/>
    </row>
    <row r="15" spans="1:9" s="170" customFormat="1" ht="16.5" customHeight="1" x14ac:dyDescent="0.3">
      <c r="A15" s="88"/>
      <c r="B15" s="87" t="s">
        <v>21</v>
      </c>
      <c r="C15" s="87"/>
      <c r="D15" s="87"/>
      <c r="E15" s="87"/>
      <c r="F15" s="87"/>
      <c r="G15" s="87"/>
      <c r="H15" s="87"/>
      <c r="I15" s="87"/>
    </row>
    <row r="16" spans="1:9" s="170" customFormat="1" ht="16.5" customHeight="1" x14ac:dyDescent="0.3">
      <c r="A16" s="88"/>
      <c r="B16" s="87" t="s">
        <v>22</v>
      </c>
      <c r="C16" s="87"/>
      <c r="D16" s="87"/>
      <c r="E16" s="87"/>
      <c r="F16" s="87"/>
      <c r="G16" s="87"/>
      <c r="H16" s="87"/>
      <c r="I16" s="87"/>
    </row>
    <row r="17" spans="1:9" s="170" customFormat="1" ht="16.5" customHeight="1" x14ac:dyDescent="0.3">
      <c r="A17" s="88"/>
      <c r="B17" s="87" t="s">
        <v>23</v>
      </c>
      <c r="C17" s="87"/>
      <c r="D17" s="87"/>
      <c r="E17" s="87"/>
      <c r="F17" s="87"/>
      <c r="G17" s="87"/>
      <c r="H17" s="87"/>
      <c r="I17" s="87"/>
    </row>
    <row r="18" spans="1:9" s="170" customFormat="1" ht="16.5" customHeight="1" x14ac:dyDescent="0.3">
      <c r="A18" s="88"/>
      <c r="B18" s="87" t="s">
        <v>24</v>
      </c>
      <c r="C18" s="87"/>
      <c r="D18" s="87"/>
      <c r="E18" s="87"/>
      <c r="F18" s="87"/>
      <c r="G18" s="87"/>
      <c r="H18" s="87"/>
      <c r="I18" s="87"/>
    </row>
    <row r="19" spans="1:9" s="170" customFormat="1" ht="16.5" customHeight="1" x14ac:dyDescent="0.3">
      <c r="A19" s="88"/>
      <c r="B19" s="87" t="s">
        <v>25</v>
      </c>
      <c r="C19" s="87"/>
      <c r="D19" s="87"/>
      <c r="E19" s="87"/>
      <c r="F19" s="87"/>
      <c r="G19" s="87"/>
      <c r="H19" s="87"/>
      <c r="I19" s="87"/>
    </row>
    <row r="20" spans="1:9" s="170" customFormat="1" ht="16.5" customHeight="1" x14ac:dyDescent="0.3">
      <c r="A20" s="88"/>
      <c r="B20" s="87" t="s">
        <v>26</v>
      </c>
      <c r="C20" s="87"/>
      <c r="D20" s="87"/>
      <c r="E20" s="87"/>
      <c r="F20" s="87"/>
      <c r="G20" s="87"/>
      <c r="H20" s="87"/>
      <c r="I20" s="87"/>
    </row>
    <row r="21" spans="1:9" s="170" customFormat="1" ht="16.5" customHeight="1" x14ac:dyDescent="0.3">
      <c r="A21" s="88"/>
      <c r="B21" s="87" t="s">
        <v>27</v>
      </c>
      <c r="C21" s="87"/>
      <c r="D21" s="87"/>
      <c r="E21" s="87"/>
      <c r="F21" s="87"/>
      <c r="G21" s="87"/>
      <c r="H21" s="87"/>
      <c r="I21" s="87"/>
    </row>
    <row r="22" spans="1:9" x14ac:dyDescent="0.3">
      <c r="B22" s="87"/>
      <c r="C22" s="87"/>
      <c r="D22" s="87"/>
      <c r="E22" s="87"/>
      <c r="F22" s="87"/>
      <c r="G22" s="87"/>
      <c r="H22" s="87"/>
      <c r="I22" s="87"/>
    </row>
  </sheetData>
  <hyperlinks>
    <hyperlink ref="B3" location="'1_ Summary'!A1" display="Table 1: Summary of key economic indicators for the tourism industry and year-over-year change" xr:uid="{00000000-0004-0000-0100-000000000000}"/>
    <hyperlink ref="B4" location="'2_Revenue by Sector '!A1" display="Table 2: Tourism revenue and year-over-year change by sector" xr:uid="{00000000-0004-0000-0100-000001000000}"/>
    <hyperlink ref="B6" location="'4_Room Revenue by Com. '!A1" display="Table 4: Accommodation room revenue by community" xr:uid="{00000000-0004-0000-0100-000003000000}"/>
    <hyperlink ref="B7" location="'5_GDP by Sector'!A1" display="Table 5: Tourism GDP using 2012 dollars and year-over-year change by sector" xr:uid="{00000000-0004-0000-0100-000004000000}"/>
    <hyperlink ref="B8" location="'6_Indexed GDP by Sector'!A1" display="Table 6: Comparing GDP of tourism sectors using an index (2012 = 100)" xr:uid="{00000000-0004-0000-0100-000005000000}"/>
    <hyperlink ref="B9" location="'7_GDP by Primary Resource'!A1" display="Table 7: Comparing GDP of BC primary resource industries (2012 = 100)" xr:uid="{00000000-0004-0000-0100-000006000000}"/>
    <hyperlink ref="B10" location="'8_Tourism Price Index'!A1" display="Table 8: Tourism Price Index (TPI)" xr:uid="{00000000-0004-0000-0100-000007000000}"/>
    <hyperlink ref="B11" location="'9_Establishment by Size'!A1" display="Table 9: Tourism establishments and year-over-year Change by business size" xr:uid="{00000000-0004-0000-0100-000008000000}"/>
    <hyperlink ref="B12" location="'10_Establisment by Sector'!A1" display="Table 10: Tourism establishments and year-over-year change by sector" xr:uid="{00000000-0004-0000-0100-000009000000}"/>
    <hyperlink ref="B13" location="'11_Establishment by Region'!A1" display="Table 11: Tourism establishments and year-over-year change by region" xr:uid="{00000000-0004-0000-0100-00000A000000}"/>
    <hyperlink ref="B14" location="'12_Employment by Sector'!A1" display="Table 12: Tourism employment and year-over-year change by sector" xr:uid="{00000000-0004-0000-0100-00000B000000}"/>
    <hyperlink ref="B15" location="'13_Wages + Salaries by Sector'!A1" display="Table 13: Tourism wages and salaries and year-over-year change by sector" xr:uid="{00000000-0004-0000-0100-00000D000000}"/>
    <hyperlink ref="B16" location="'14_Domestic Visitor Volume'!A1" display="Table 14: Domestic visitor volume and year-over-year change by market of origin" xr:uid="{00000000-0004-0000-0100-00000F000000}"/>
    <hyperlink ref="B17" location="'15_Domestic Expenditures'!A1" display="Table 15: Domestic visitor expenditures and year-over-year change by market of origin" xr:uid="{00000000-0004-0000-0100-000010000000}"/>
    <hyperlink ref="B18" location="'16_Int. Visitor Volume'!A1" display="Table 16: International visitor volume by market of origin" xr:uid="{00000000-0004-0000-0100-000011000000}"/>
    <hyperlink ref="B19" location="'17_Int. Volume % Change '!A1" display="Table 17: International visitor volume year-over-year change by market of origin" xr:uid="{00000000-0004-0000-0100-000012000000}"/>
    <hyperlink ref="B20" location="'18_Int. Expenditures'!A1" display="Table 18: International visitor expenditures by market of origin" xr:uid="{00000000-0004-0000-0100-000013000000}"/>
    <hyperlink ref="B21" location="'19_Int. Expenditures % Change'!A1" display="Table 19: International visitor expenditures year-over-year change by market of origin" xr:uid="{00000000-0004-0000-0100-000014000000}"/>
    <hyperlink ref="B5" location="'3_Export Revenue '!A1" display="Table 3: Comparing export revenues for BC's primary commodities in millions" xr:uid="{0A8989FD-C7B0-44F9-B3EF-659B61939BEF}"/>
  </hyperlinks>
  <pageMargins left="0.7" right="0.7" top="0.75" bottom="0.75" header="0.3" footer="0.3"/>
  <pageSetup scale="85" fitToWidth="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2:W31"/>
  <sheetViews>
    <sheetView zoomScaleNormal="100" workbookViewId="0">
      <selection activeCell="M18" sqref="M18"/>
    </sheetView>
  </sheetViews>
  <sheetFormatPr defaultColWidth="9.109375" defaultRowHeight="13.8" x14ac:dyDescent="0.3"/>
  <cols>
    <col min="1" max="1" width="9.109375" style="3"/>
    <col min="2" max="2" width="9.5546875" style="3" customWidth="1"/>
    <col min="3" max="3" width="21.5546875" style="3" customWidth="1"/>
    <col min="4" max="14" width="9.44140625" style="3" customWidth="1"/>
    <col min="15" max="16384" width="9.109375" style="3"/>
  </cols>
  <sheetData>
    <row r="2" spans="1:23" ht="17.25" customHeight="1" x14ac:dyDescent="0.3">
      <c r="B2" s="406" t="s">
        <v>25</v>
      </c>
      <c r="C2" s="406"/>
      <c r="D2" s="406"/>
      <c r="E2" s="406"/>
      <c r="F2" s="406"/>
      <c r="G2" s="406"/>
      <c r="H2" s="406"/>
      <c r="I2" s="406"/>
    </row>
    <row r="3" spans="1:23" ht="17.25" customHeight="1" x14ac:dyDescent="0.3">
      <c r="B3" s="255"/>
      <c r="C3" s="13"/>
    </row>
    <row r="4" spans="1:23" x14ac:dyDescent="0.3">
      <c r="A4" s="14"/>
      <c r="B4" s="129"/>
      <c r="C4" s="130" t="s">
        <v>81</v>
      </c>
      <c r="D4" s="131">
        <v>2013</v>
      </c>
      <c r="E4" s="131">
        <v>2014</v>
      </c>
      <c r="F4" s="132">
        <v>2015</v>
      </c>
      <c r="G4" s="132">
        <v>2016</v>
      </c>
      <c r="H4" s="132">
        <v>2017</v>
      </c>
      <c r="I4" s="132">
        <v>2018</v>
      </c>
      <c r="J4" s="132">
        <v>2019</v>
      </c>
      <c r="K4" s="132">
        <v>2020</v>
      </c>
      <c r="L4" s="132">
        <v>2021</v>
      </c>
      <c r="M4" s="132">
        <v>2022</v>
      </c>
      <c r="N4" s="133">
        <v>2023</v>
      </c>
    </row>
    <row r="5" spans="1:23" x14ac:dyDescent="0.3">
      <c r="A5" s="14"/>
      <c r="B5" s="399" t="s">
        <v>193</v>
      </c>
      <c r="C5" s="256" t="s">
        <v>168</v>
      </c>
      <c r="D5" s="257" t="s">
        <v>42</v>
      </c>
      <c r="E5" s="257">
        <v>3.6202531645569636E-2</v>
      </c>
      <c r="F5" s="257">
        <v>8.6297638948038102E-2</v>
      </c>
      <c r="G5" s="257">
        <v>0.10069816942377696</v>
      </c>
      <c r="H5" s="351">
        <v>3.3546206066314976E-3</v>
      </c>
      <c r="I5" s="259" t="s">
        <v>42</v>
      </c>
      <c r="J5" s="257">
        <v>5.2630931339027631E-2</v>
      </c>
      <c r="K5" s="259">
        <v>-0.86930969400568026</v>
      </c>
      <c r="L5" s="259">
        <v>-0.13021256364032574</v>
      </c>
      <c r="M5" s="259">
        <v>4.0054161162483481</v>
      </c>
      <c r="N5" s="260">
        <v>0.41595766076741003</v>
      </c>
      <c r="O5" s="70"/>
      <c r="P5" s="70"/>
      <c r="Q5" s="70"/>
      <c r="R5" s="70"/>
      <c r="S5" s="70"/>
      <c r="T5" s="70"/>
      <c r="U5" s="70"/>
      <c r="V5" s="70"/>
      <c r="W5" s="70"/>
    </row>
    <row r="6" spans="1:23" x14ac:dyDescent="0.3">
      <c r="A6" s="14"/>
      <c r="B6" s="399"/>
      <c r="C6" s="256" t="s">
        <v>169</v>
      </c>
      <c r="D6" s="7" t="s">
        <v>42</v>
      </c>
      <c r="E6" s="7">
        <v>-6.9889953693397233E-3</v>
      </c>
      <c r="F6" s="7">
        <v>9.6827734368531537E-2</v>
      </c>
      <c r="G6" s="261">
        <v>4.3699071181047433E-2</v>
      </c>
      <c r="H6" s="352">
        <v>8.4689003489657466E-3</v>
      </c>
      <c r="I6" s="16" t="s">
        <v>42</v>
      </c>
      <c r="J6" s="7">
        <v>-0.10073815472638281</v>
      </c>
      <c r="K6" s="16">
        <v>-0.82003188603275146</v>
      </c>
      <c r="L6" s="16">
        <v>-0.28466250868614351</v>
      </c>
      <c r="M6" s="16">
        <v>3.3847350354001291</v>
      </c>
      <c r="N6" s="17">
        <v>0.41595766076741003</v>
      </c>
      <c r="O6" s="70"/>
      <c r="P6" s="70"/>
      <c r="Q6" s="70"/>
      <c r="R6" s="70"/>
      <c r="S6" s="70"/>
      <c r="T6" s="70"/>
      <c r="U6" s="70"/>
      <c r="V6" s="70"/>
      <c r="W6" s="70"/>
    </row>
    <row r="7" spans="1:23" x14ac:dyDescent="0.3">
      <c r="A7" s="14"/>
      <c r="B7" s="399"/>
      <c r="C7" s="220" t="s">
        <v>170</v>
      </c>
      <c r="D7" s="7" t="s">
        <v>42</v>
      </c>
      <c r="E7" s="7">
        <v>3.0311338424650058E-2</v>
      </c>
      <c r="F7" s="7">
        <v>0.16282335879535137</v>
      </c>
      <c r="G7" s="7">
        <v>0.15535713872623802</v>
      </c>
      <c r="H7" s="352">
        <v>1.9547304345532757E-2</v>
      </c>
      <c r="I7" s="16" t="s">
        <v>42</v>
      </c>
      <c r="J7" s="7">
        <v>0.16368943755539189</v>
      </c>
      <c r="K7" s="16">
        <v>-0.88729931625529346</v>
      </c>
      <c r="L7" s="16">
        <v>9.4824946412167099E-2</v>
      </c>
      <c r="M7" s="16">
        <v>3.5459514264404248</v>
      </c>
      <c r="N7" s="17">
        <v>0.41595766076741003</v>
      </c>
      <c r="O7" s="70"/>
      <c r="P7" s="70"/>
      <c r="Q7" s="70"/>
      <c r="R7" s="70"/>
      <c r="S7" s="70"/>
      <c r="T7" s="70"/>
      <c r="U7" s="70"/>
      <c r="V7" s="70"/>
      <c r="W7" s="70"/>
    </row>
    <row r="8" spans="1:23" x14ac:dyDescent="0.3">
      <c r="A8" s="14"/>
      <c r="B8" s="399"/>
      <c r="C8" s="220" t="s">
        <v>171</v>
      </c>
      <c r="D8" s="7" t="s">
        <v>42</v>
      </c>
      <c r="E8" s="7">
        <v>5.948407318745641E-2</v>
      </c>
      <c r="F8" s="7">
        <v>2.9929260647311162E-2</v>
      </c>
      <c r="G8" s="7">
        <v>0.39151528113409739</v>
      </c>
      <c r="H8" s="352">
        <v>-6.1547124005857379E-3</v>
      </c>
      <c r="I8" s="16" t="s">
        <v>42</v>
      </c>
      <c r="J8" s="7">
        <v>2.239696015576409E-2</v>
      </c>
      <c r="K8" s="16">
        <v>-0.89072668245172948</v>
      </c>
      <c r="L8" s="16">
        <v>-6.8176741276861907E-2</v>
      </c>
      <c r="M8" s="16">
        <v>3.2602963033993388</v>
      </c>
      <c r="N8" s="17">
        <v>0.41595766076740981</v>
      </c>
      <c r="O8" s="70"/>
      <c r="P8" s="70"/>
      <c r="Q8" s="70"/>
      <c r="R8" s="70"/>
      <c r="S8" s="70"/>
      <c r="T8" s="70"/>
      <c r="U8" s="70"/>
      <c r="V8" s="70"/>
      <c r="W8" s="70"/>
    </row>
    <row r="9" spans="1:23" x14ac:dyDescent="0.3">
      <c r="A9" s="14"/>
      <c r="B9" s="399"/>
      <c r="C9" s="256" t="s">
        <v>172</v>
      </c>
      <c r="D9" s="7" t="s">
        <v>42</v>
      </c>
      <c r="E9" s="7">
        <v>0.26826355179853478</v>
      </c>
      <c r="F9" s="7">
        <v>4.7103982045948234E-2</v>
      </c>
      <c r="G9" s="7">
        <v>-0.14523073423491439</v>
      </c>
      <c r="H9" s="352">
        <v>4.0263415211464704E-2</v>
      </c>
      <c r="I9" s="16" t="s">
        <v>42</v>
      </c>
      <c r="J9" s="7">
        <v>0.43754654435349516</v>
      </c>
      <c r="K9" s="16">
        <v>-0.90647317863417531</v>
      </c>
      <c r="L9" s="16">
        <v>0.15052451817516466</v>
      </c>
      <c r="M9" s="16">
        <v>3.281064461407972</v>
      </c>
      <c r="N9" s="17">
        <v>0.41595766076741003</v>
      </c>
      <c r="O9" s="70"/>
      <c r="P9" s="70"/>
      <c r="Q9" s="70"/>
      <c r="R9" s="70"/>
      <c r="S9" s="70"/>
      <c r="T9" s="70"/>
      <c r="U9" s="70"/>
      <c r="V9" s="70"/>
      <c r="W9" s="70"/>
    </row>
    <row r="10" spans="1:23" x14ac:dyDescent="0.3">
      <c r="A10" s="14"/>
      <c r="B10" s="399"/>
      <c r="C10" s="220" t="s">
        <v>173</v>
      </c>
      <c r="D10" s="7" t="s">
        <v>42</v>
      </c>
      <c r="E10" s="7">
        <v>0.60773006185424427</v>
      </c>
      <c r="F10" s="7">
        <v>-0.24047022751594627</v>
      </c>
      <c r="G10" s="7">
        <v>0.54007690106598494</v>
      </c>
      <c r="H10" s="352">
        <v>-0.22336455149818957</v>
      </c>
      <c r="I10" s="16" t="s">
        <v>42</v>
      </c>
      <c r="J10" s="7">
        <v>0.39838932504653624</v>
      </c>
      <c r="K10" s="16">
        <v>-0.92463539224637858</v>
      </c>
      <c r="L10" s="16">
        <v>8.6771447282252723E-2</v>
      </c>
      <c r="M10" s="16">
        <v>5.2846238826955902</v>
      </c>
      <c r="N10" s="17">
        <v>0.41595766076740981</v>
      </c>
      <c r="O10" s="70"/>
      <c r="P10" s="70"/>
      <c r="Q10" s="70"/>
      <c r="R10" s="70"/>
      <c r="S10" s="70"/>
      <c r="T10" s="70"/>
      <c r="U10" s="70"/>
      <c r="V10" s="70"/>
      <c r="W10" s="70"/>
    </row>
    <row r="11" spans="1:23" x14ac:dyDescent="0.3">
      <c r="A11" s="14"/>
      <c r="B11" s="399"/>
      <c r="C11" s="220" t="s">
        <v>174</v>
      </c>
      <c r="D11" s="7" t="s">
        <v>42</v>
      </c>
      <c r="E11" s="7">
        <v>-0.11674307118442284</v>
      </c>
      <c r="F11" s="7">
        <v>-1.0639744537017326E-2</v>
      </c>
      <c r="G11" s="7">
        <v>0.11804071318615939</v>
      </c>
      <c r="H11" s="352">
        <v>0.22287925251426799</v>
      </c>
      <c r="I11" s="16" t="s">
        <v>42</v>
      </c>
      <c r="J11" s="7">
        <v>0.54140350506452295</v>
      </c>
      <c r="K11" s="16">
        <v>-0.90321709612714085</v>
      </c>
      <c r="L11" s="16">
        <v>-0.11444514035187603</v>
      </c>
      <c r="M11" s="16">
        <v>4.7156175657429431</v>
      </c>
      <c r="N11" s="17">
        <v>0.41595766076740981</v>
      </c>
      <c r="O11" s="70"/>
      <c r="P11" s="70"/>
      <c r="Q11" s="70"/>
      <c r="R11" s="70"/>
      <c r="S11" s="70"/>
      <c r="T11" s="70"/>
      <c r="U11" s="70"/>
      <c r="V11" s="70"/>
      <c r="W11" s="70"/>
    </row>
    <row r="12" spans="1:23" x14ac:dyDescent="0.3">
      <c r="A12" s="14"/>
      <c r="B12" s="399"/>
      <c r="C12" s="256" t="s">
        <v>175</v>
      </c>
      <c r="D12" s="5" t="s">
        <v>42</v>
      </c>
      <c r="E12" s="5">
        <v>0.10412831974756753</v>
      </c>
      <c r="F12" s="5">
        <v>8.1493306284195377E-2</v>
      </c>
      <c r="G12" s="5">
        <v>0.18199937526199284</v>
      </c>
      <c r="H12" s="353">
        <v>0.1411309424762941</v>
      </c>
      <c r="I12" s="15" t="s">
        <v>42</v>
      </c>
      <c r="J12" s="5">
        <v>1.1722915435642633E-2</v>
      </c>
      <c r="K12" s="15">
        <v>-0.85320518934363831</v>
      </c>
      <c r="L12" s="15">
        <v>-0.46897597454438933</v>
      </c>
      <c r="M12" s="15">
        <v>3.5288518738845926</v>
      </c>
      <c r="N12" s="263">
        <v>0.91060267723869481</v>
      </c>
      <c r="O12" s="70"/>
      <c r="P12" s="70"/>
      <c r="Q12" s="70"/>
      <c r="R12" s="70"/>
      <c r="S12" s="70"/>
      <c r="T12" s="70"/>
      <c r="U12" s="70"/>
      <c r="V12" s="70"/>
      <c r="W12" s="70"/>
    </row>
    <row r="13" spans="1:23" x14ac:dyDescent="0.3">
      <c r="A13" s="14"/>
      <c r="B13" s="399"/>
      <c r="C13" s="220" t="s">
        <v>176</v>
      </c>
      <c r="D13" s="7" t="s">
        <v>42</v>
      </c>
      <c r="E13" s="7">
        <v>5.2749719416386176E-2</v>
      </c>
      <c r="F13" s="7">
        <v>0.16904951452073713</v>
      </c>
      <c r="G13" s="7">
        <v>0.15404089141492627</v>
      </c>
      <c r="H13" s="352">
        <v>-2.2944647972439336E-2</v>
      </c>
      <c r="I13" s="16" t="s">
        <v>42</v>
      </c>
      <c r="J13" s="7">
        <v>3.8691195367778874E-2</v>
      </c>
      <c r="K13" s="16">
        <v>-0.87775119928145595</v>
      </c>
      <c r="L13" s="16">
        <v>-0.44048767047802739</v>
      </c>
      <c r="M13" s="16">
        <v>2.6905084328450086</v>
      </c>
      <c r="N13" s="17">
        <v>1.0972713323103607</v>
      </c>
      <c r="O13" s="70"/>
      <c r="P13" s="70"/>
      <c r="Q13" s="70"/>
      <c r="R13" s="70"/>
      <c r="S13" s="70"/>
      <c r="T13" s="70"/>
      <c r="U13" s="70"/>
      <c r="V13" s="70"/>
      <c r="W13" s="70"/>
    </row>
    <row r="14" spans="1:23" x14ac:dyDescent="0.3">
      <c r="A14" s="14"/>
      <c r="B14" s="399"/>
      <c r="C14" s="220" t="s">
        <v>177</v>
      </c>
      <c r="D14" s="7" t="s">
        <v>42</v>
      </c>
      <c r="E14" s="7">
        <v>4.5374189746611782E-2</v>
      </c>
      <c r="F14" s="7">
        <v>6.702441490605282E-2</v>
      </c>
      <c r="G14" s="7">
        <v>0.16979494332807521</v>
      </c>
      <c r="H14" s="352">
        <v>0.10306740354051147</v>
      </c>
      <c r="I14" s="16" t="s">
        <v>42</v>
      </c>
      <c r="J14" s="7">
        <v>2.3583915905232011E-3</v>
      </c>
      <c r="K14" s="16">
        <v>-0.86953018436806218</v>
      </c>
      <c r="L14" s="16">
        <v>-0.83089277279168638</v>
      </c>
      <c r="M14" s="16">
        <v>18.579143389199256</v>
      </c>
      <c r="N14" s="17">
        <v>0.68731215522160927</v>
      </c>
      <c r="O14" s="70"/>
      <c r="P14" s="70"/>
      <c r="Q14" s="70"/>
      <c r="R14" s="70"/>
      <c r="S14" s="70"/>
      <c r="T14" s="70"/>
      <c r="U14" s="70"/>
      <c r="V14" s="70"/>
      <c r="W14" s="70"/>
    </row>
    <row r="15" spans="1:23" x14ac:dyDescent="0.3">
      <c r="A15" s="14"/>
      <c r="B15" s="399"/>
      <c r="C15" s="220" t="s">
        <v>178</v>
      </c>
      <c r="D15" s="7" t="s">
        <v>42</v>
      </c>
      <c r="E15" s="7">
        <v>6.4912280701754366E-2</v>
      </c>
      <c r="F15" s="7">
        <v>0.16746803222227613</v>
      </c>
      <c r="G15" s="7">
        <v>0.25108291884611567</v>
      </c>
      <c r="H15" s="352">
        <v>6.191683122325875E-2</v>
      </c>
      <c r="I15" s="16" t="s">
        <v>42</v>
      </c>
      <c r="J15" s="7">
        <v>1.1162201918583747E-2</v>
      </c>
      <c r="K15" s="16">
        <v>-0.83090951420125458</v>
      </c>
      <c r="L15" s="16">
        <v>-0.52613659122771872</v>
      </c>
      <c r="M15" s="16">
        <v>3.9888701042547199</v>
      </c>
      <c r="N15" s="17">
        <v>0.72127305074694292</v>
      </c>
      <c r="O15" s="70"/>
      <c r="P15" s="70"/>
      <c r="Q15" s="70"/>
      <c r="R15" s="70"/>
      <c r="S15" s="70"/>
      <c r="T15" s="70"/>
      <c r="U15" s="70"/>
      <c r="V15" s="70"/>
      <c r="W15" s="70"/>
    </row>
    <row r="16" spans="1:23" x14ac:dyDescent="0.3">
      <c r="A16" s="14"/>
      <c r="B16" s="399"/>
      <c r="C16" s="220" t="s">
        <v>179</v>
      </c>
      <c r="D16" s="7" t="s">
        <v>42</v>
      </c>
      <c r="E16" s="7">
        <v>0.28383458646616555</v>
      </c>
      <c r="F16" s="7">
        <v>8.4640670163940834E-2</v>
      </c>
      <c r="G16" s="7">
        <v>0.26646493062778198</v>
      </c>
      <c r="H16" s="352">
        <v>9.5610985703691531E-2</v>
      </c>
      <c r="I16" s="16" t="s">
        <v>42</v>
      </c>
      <c r="J16" s="7">
        <v>-7.5428362854584763E-2</v>
      </c>
      <c r="K16" s="16">
        <v>-0.87356875080600971</v>
      </c>
      <c r="L16" s="16">
        <v>-0.61442587490021372</v>
      </c>
      <c r="M16" s="16">
        <v>1.3179055633473586</v>
      </c>
      <c r="N16" s="17">
        <v>1.8433412090128503</v>
      </c>
      <c r="O16" s="70"/>
      <c r="P16" s="70"/>
      <c r="Q16" s="70"/>
      <c r="R16" s="70"/>
      <c r="S16" s="70"/>
      <c r="T16" s="70"/>
      <c r="U16" s="70"/>
      <c r="V16" s="70"/>
      <c r="W16" s="70"/>
    </row>
    <row r="17" spans="1:23" x14ac:dyDescent="0.3">
      <c r="A17" s="14"/>
      <c r="B17" s="399"/>
      <c r="C17" s="220" t="s">
        <v>180</v>
      </c>
      <c r="D17" s="7" t="s">
        <v>42</v>
      </c>
      <c r="E17" s="7">
        <v>1.9607843137254832E-2</v>
      </c>
      <c r="F17" s="7">
        <v>0.13088926191941797</v>
      </c>
      <c r="G17" s="7">
        <v>5.1230631051131459E-2</v>
      </c>
      <c r="H17" s="352">
        <v>1.1075322093931472E-2</v>
      </c>
      <c r="I17" s="16" t="s">
        <v>42</v>
      </c>
      <c r="J17" s="7">
        <v>4.6255086485511354E-2</v>
      </c>
      <c r="K17" s="16">
        <v>-0.85226564762131551</v>
      </c>
      <c r="L17" s="16">
        <v>-0.89073364552291756</v>
      </c>
      <c r="M17" s="16">
        <v>27.137662337662338</v>
      </c>
      <c r="N17" s="17">
        <v>0.99570756023262241</v>
      </c>
      <c r="O17" s="70"/>
      <c r="P17" s="70"/>
      <c r="Q17" s="70"/>
      <c r="R17" s="70"/>
      <c r="S17" s="70"/>
      <c r="T17" s="70"/>
      <c r="U17" s="70"/>
      <c r="V17" s="70"/>
      <c r="W17" s="70"/>
    </row>
    <row r="18" spans="1:23" x14ac:dyDescent="0.3">
      <c r="A18" s="14"/>
      <c r="B18" s="399"/>
      <c r="C18" s="220" t="s">
        <v>181</v>
      </c>
      <c r="D18" s="7" t="s">
        <v>42</v>
      </c>
      <c r="E18" s="7">
        <v>0.21973094170403584</v>
      </c>
      <c r="F18" s="7">
        <v>-3.4521929453027234E-2</v>
      </c>
      <c r="G18" s="7">
        <v>2.6782593951762523E-2</v>
      </c>
      <c r="H18" s="352">
        <v>0.13105691128460961</v>
      </c>
      <c r="I18" s="16" t="s">
        <v>42</v>
      </c>
      <c r="J18" s="7">
        <v>0.29974586517686874</v>
      </c>
      <c r="K18" s="16">
        <v>-0.80949600237420272</v>
      </c>
      <c r="L18" s="16">
        <v>0.23070341624396518</v>
      </c>
      <c r="M18" s="16">
        <v>1.8643360810408183</v>
      </c>
      <c r="N18" s="17">
        <v>0.76517804514406573</v>
      </c>
      <c r="O18" s="70"/>
      <c r="P18" s="70"/>
      <c r="Q18" s="16"/>
      <c r="R18" s="70"/>
      <c r="S18" s="70"/>
      <c r="T18" s="70"/>
      <c r="U18" s="70"/>
      <c r="V18" s="70"/>
      <c r="W18" s="70"/>
    </row>
    <row r="19" spans="1:23" x14ac:dyDescent="0.3">
      <c r="A19" s="14"/>
      <c r="B19" s="399"/>
      <c r="C19" s="256" t="s">
        <v>182</v>
      </c>
      <c r="D19" s="5" t="s">
        <v>42</v>
      </c>
      <c r="E19" s="5">
        <v>2.6077097505668778E-2</v>
      </c>
      <c r="F19" s="5">
        <v>6.5843151640389008E-2</v>
      </c>
      <c r="G19" s="5">
        <v>0.15321610022129106</v>
      </c>
      <c r="H19" s="353">
        <v>2.1617213461437412E-2</v>
      </c>
      <c r="I19" s="15" t="s">
        <v>42</v>
      </c>
      <c r="J19" s="5">
        <v>4.6322859320714116E-2</v>
      </c>
      <c r="K19" s="15">
        <v>-0.89700101930384923</v>
      </c>
      <c r="L19" s="15">
        <v>2.7814079970430283E-2</v>
      </c>
      <c r="M19" s="15">
        <v>4.8066914975597221</v>
      </c>
      <c r="N19" s="263">
        <v>0.22353459010990728</v>
      </c>
      <c r="O19" s="70"/>
      <c r="P19" s="70"/>
      <c r="Q19" s="70"/>
      <c r="R19" s="70"/>
      <c r="S19" s="70"/>
      <c r="T19" s="70"/>
      <c r="U19" s="70"/>
      <c r="V19" s="70"/>
      <c r="W19" s="70"/>
    </row>
    <row r="20" spans="1:23" x14ac:dyDescent="0.3">
      <c r="A20" s="14"/>
      <c r="B20" s="399"/>
      <c r="C20" s="232" t="s">
        <v>183</v>
      </c>
      <c r="D20" s="7" t="s">
        <v>42</v>
      </c>
      <c r="E20" s="7">
        <v>1.2488849241748534E-2</v>
      </c>
      <c r="F20" s="7">
        <v>4.5327291566556349E-2</v>
      </c>
      <c r="G20" s="7">
        <v>0.20312613444574601</v>
      </c>
      <c r="H20" s="352">
        <v>3.3948130153029776E-3</v>
      </c>
      <c r="I20" s="16" t="s">
        <v>42</v>
      </c>
      <c r="J20" s="7">
        <v>5.0221577483402058E-2</v>
      </c>
      <c r="K20" s="16">
        <v>-0.89319086785562352</v>
      </c>
      <c r="L20" s="16">
        <v>-2.0702012606789721E-2</v>
      </c>
      <c r="M20" s="16">
        <v>5.4879762138142842</v>
      </c>
      <c r="N20" s="17">
        <v>0.19579394775672165</v>
      </c>
      <c r="O20" s="70"/>
      <c r="P20" s="70"/>
      <c r="Q20" s="70"/>
      <c r="R20" s="70"/>
      <c r="S20" s="70"/>
      <c r="T20" s="70"/>
      <c r="U20" s="70"/>
      <c r="V20" s="70"/>
      <c r="W20" s="70"/>
    </row>
    <row r="21" spans="1:23" x14ac:dyDescent="0.3">
      <c r="A21" s="14"/>
      <c r="B21" s="399"/>
      <c r="C21" s="220" t="s">
        <v>184</v>
      </c>
      <c r="D21" s="7" t="s">
        <v>42</v>
      </c>
      <c r="E21" s="7">
        <v>1.8200202224469164E-2</v>
      </c>
      <c r="F21" s="7">
        <v>3.5054995919376442E-2</v>
      </c>
      <c r="G21" s="7">
        <v>7.1706933809601914E-2</v>
      </c>
      <c r="H21" s="352">
        <v>0.12142268234354892</v>
      </c>
      <c r="I21" s="16" t="s">
        <v>42</v>
      </c>
      <c r="J21" s="7">
        <v>2.4107291358302252E-2</v>
      </c>
      <c r="K21" s="16">
        <v>-0.91742476908048554</v>
      </c>
      <c r="L21" s="16">
        <v>0.22480339871644217</v>
      </c>
      <c r="M21" s="16">
        <v>5.2275276752767521</v>
      </c>
      <c r="N21" s="17">
        <v>0.18865174264958595</v>
      </c>
      <c r="O21" s="70"/>
      <c r="P21" s="70"/>
      <c r="Q21" s="70"/>
      <c r="R21" s="70"/>
      <c r="S21" s="70"/>
      <c r="T21" s="70"/>
      <c r="U21" s="70"/>
      <c r="V21" s="70"/>
      <c r="W21" s="70"/>
    </row>
    <row r="22" spans="1:23" x14ac:dyDescent="0.3">
      <c r="A22" s="14"/>
      <c r="B22" s="399"/>
      <c r="C22" s="220" t="s">
        <v>185</v>
      </c>
      <c r="D22" s="7" t="s">
        <v>42</v>
      </c>
      <c r="E22" s="7">
        <v>6.8535825545171125E-2</v>
      </c>
      <c r="F22" s="7">
        <v>9.1598655973325505E-2</v>
      </c>
      <c r="G22" s="7">
        <v>0.168110133428506</v>
      </c>
      <c r="H22" s="352">
        <v>7.1592867236801583E-2</v>
      </c>
      <c r="I22" s="16" t="s">
        <v>42</v>
      </c>
      <c r="J22" s="7">
        <v>-2.5702409868803011E-2</v>
      </c>
      <c r="K22" s="16">
        <v>-0.92595515237489834</v>
      </c>
      <c r="L22" s="16">
        <v>0.20000000000000018</v>
      </c>
      <c r="M22" s="16">
        <v>4.8240124278739449</v>
      </c>
      <c r="N22" s="17">
        <v>0.28731471249476059</v>
      </c>
      <c r="O22" s="70"/>
      <c r="P22" s="70"/>
      <c r="Q22" s="70"/>
      <c r="R22" s="70"/>
      <c r="S22" s="70"/>
      <c r="T22" s="70"/>
      <c r="U22" s="70"/>
      <c r="V22" s="70"/>
      <c r="W22" s="70"/>
    </row>
    <row r="23" spans="1:23" x14ac:dyDescent="0.3">
      <c r="A23" s="14"/>
      <c r="B23" s="399"/>
      <c r="C23" s="220" t="s">
        <v>186</v>
      </c>
      <c r="D23" s="7" t="s">
        <v>42</v>
      </c>
      <c r="E23" s="7">
        <v>1.1111111111111072E-2</v>
      </c>
      <c r="F23" s="7">
        <v>0.2585109018878553</v>
      </c>
      <c r="G23" s="7">
        <v>-6.4289682059321951E-3</v>
      </c>
      <c r="H23" s="352">
        <v>6.354504877967404E-3</v>
      </c>
      <c r="I23" s="16" t="s">
        <v>42</v>
      </c>
      <c r="J23" s="7">
        <v>7.9825657190107924E-2</v>
      </c>
      <c r="K23" s="16">
        <v>-0.85155865079462656</v>
      </c>
      <c r="L23" s="16">
        <v>-0.11682708264188513</v>
      </c>
      <c r="M23" s="16">
        <v>2.6878992859827129</v>
      </c>
      <c r="N23" s="17">
        <v>0.34870331685942846</v>
      </c>
      <c r="O23" s="70"/>
      <c r="P23" s="70"/>
      <c r="Q23" s="70"/>
      <c r="R23" s="70"/>
      <c r="S23" s="70"/>
      <c r="T23" s="70"/>
      <c r="U23" s="70"/>
      <c r="V23" s="70"/>
      <c r="W23" s="70"/>
    </row>
    <row r="24" spans="1:23" x14ac:dyDescent="0.3">
      <c r="A24" s="14"/>
      <c r="B24" s="399"/>
      <c r="C24" s="256" t="s">
        <v>187</v>
      </c>
      <c r="D24" s="5" t="s">
        <v>42</v>
      </c>
      <c r="E24" s="5">
        <v>0.20099667774086361</v>
      </c>
      <c r="F24" s="5">
        <v>0.10658143785612695</v>
      </c>
      <c r="G24" s="5">
        <v>0.28950750708355844</v>
      </c>
      <c r="H24" s="353">
        <v>0.33835983357492894</v>
      </c>
      <c r="I24" s="15" t="s">
        <v>42</v>
      </c>
      <c r="J24" s="5">
        <v>9.8293490506808245E-2</v>
      </c>
      <c r="K24" s="15">
        <v>-0.808402879855736</v>
      </c>
      <c r="L24" s="15">
        <v>-0.20960195782048519</v>
      </c>
      <c r="M24" s="15">
        <v>4.1232583553410436</v>
      </c>
      <c r="N24" s="263">
        <v>0.59734084627211903</v>
      </c>
      <c r="O24" s="70"/>
      <c r="P24" s="70"/>
      <c r="Q24" s="70"/>
      <c r="R24" s="70"/>
      <c r="S24" s="70"/>
      <c r="T24" s="70"/>
      <c r="U24" s="70"/>
      <c r="V24" s="70"/>
      <c r="W24" s="70"/>
    </row>
    <row r="25" spans="1:23" x14ac:dyDescent="0.3">
      <c r="A25" s="14"/>
      <c r="B25" s="399"/>
      <c r="C25" s="256" t="s">
        <v>188</v>
      </c>
      <c r="D25" s="5" t="s">
        <v>42</v>
      </c>
      <c r="E25" s="5">
        <v>6.0194174757281615E-2</v>
      </c>
      <c r="F25" s="5">
        <v>0.24211086576702168</v>
      </c>
      <c r="G25" s="5">
        <v>6.493772329595604E-2</v>
      </c>
      <c r="H25" s="353">
        <v>0.56889198444898526</v>
      </c>
      <c r="I25" s="264" t="s">
        <v>42</v>
      </c>
      <c r="J25" s="213">
        <v>-2.715962624421886E-2</v>
      </c>
      <c r="K25" s="264">
        <v>-0.89044487147797069</v>
      </c>
      <c r="L25" s="264">
        <v>-0.13443533285981801</v>
      </c>
      <c r="M25" s="264">
        <v>2.7393509884371503</v>
      </c>
      <c r="N25" s="265">
        <v>0.63875034912021733</v>
      </c>
      <c r="O25" s="70"/>
      <c r="P25" s="70"/>
      <c r="Q25" s="70"/>
      <c r="R25" s="70"/>
      <c r="S25" s="70"/>
      <c r="T25" s="70"/>
      <c r="U25" s="70"/>
      <c r="V25" s="70"/>
      <c r="W25" s="70"/>
    </row>
    <row r="26" spans="1:23" ht="14.4" customHeight="1" x14ac:dyDescent="0.3">
      <c r="A26" s="14"/>
      <c r="B26" s="400"/>
      <c r="C26" s="18" t="s">
        <v>189</v>
      </c>
      <c r="D26" s="10" t="s">
        <v>42</v>
      </c>
      <c r="E26" s="10">
        <v>4.9993999759990526E-2</v>
      </c>
      <c r="F26" s="10">
        <v>8.5116431959426642E-2</v>
      </c>
      <c r="G26" s="10">
        <v>0.12532682597162226</v>
      </c>
      <c r="H26" s="354">
        <v>4.7438984371030335E-2</v>
      </c>
      <c r="I26" s="19" t="s">
        <v>42</v>
      </c>
      <c r="J26" s="10">
        <v>2.684918829157712E-2</v>
      </c>
      <c r="K26" s="19">
        <v>-0.86652926512670714</v>
      </c>
      <c r="L26" s="19">
        <v>-0.19197466422198639</v>
      </c>
      <c r="M26" s="19">
        <v>4.0115317444807381</v>
      </c>
      <c r="N26" s="20">
        <v>0.4629055644361364</v>
      </c>
      <c r="O26" s="70"/>
      <c r="P26" s="70"/>
      <c r="Q26" s="70"/>
      <c r="R26" s="70"/>
      <c r="S26" s="70"/>
      <c r="T26" s="70"/>
      <c r="U26" s="70"/>
      <c r="V26" s="70"/>
      <c r="W26" s="70"/>
    </row>
    <row r="27" spans="1:23" ht="15" customHeight="1" x14ac:dyDescent="0.3">
      <c r="B27" s="90"/>
      <c r="C27" s="92"/>
      <c r="D27" s="5"/>
      <c r="E27" s="5"/>
      <c r="F27" s="5"/>
      <c r="G27" s="5"/>
      <c r="H27" s="5"/>
      <c r="I27" s="5"/>
      <c r="J27" s="262"/>
      <c r="K27" s="15"/>
      <c r="L27" s="15"/>
      <c r="M27" s="15"/>
      <c r="N27" s="15"/>
    </row>
    <row r="28" spans="1:23" x14ac:dyDescent="0.3">
      <c r="B28" s="394" t="s">
        <v>190</v>
      </c>
      <c r="C28" s="394"/>
      <c r="D28" s="394"/>
      <c r="E28" s="394"/>
      <c r="F28" s="394"/>
      <c r="G28" s="394"/>
      <c r="H28" s="394"/>
      <c r="I28" s="394"/>
      <c r="J28" s="394"/>
      <c r="K28" s="394"/>
      <c r="L28" s="394"/>
      <c r="M28" s="394"/>
      <c r="N28" s="394"/>
    </row>
    <row r="29" spans="1:23" ht="15" customHeight="1" x14ac:dyDescent="0.3">
      <c r="B29" s="393" t="s">
        <v>191</v>
      </c>
      <c r="C29" s="393"/>
      <c r="D29" s="393"/>
      <c r="E29" s="393"/>
      <c r="F29" s="393"/>
      <c r="G29" s="393"/>
      <c r="H29" s="393"/>
      <c r="I29" s="393"/>
      <c r="J29" s="393"/>
      <c r="K29" s="393"/>
      <c r="L29" s="393"/>
      <c r="M29" s="393"/>
      <c r="N29" s="393"/>
    </row>
    <row r="30" spans="1:23" ht="30" customHeight="1" x14ac:dyDescent="0.3">
      <c r="B30" s="393" t="s">
        <v>192</v>
      </c>
      <c r="C30" s="393"/>
      <c r="D30" s="393"/>
      <c r="E30" s="393"/>
      <c r="F30" s="393"/>
      <c r="G30" s="393"/>
      <c r="H30" s="393"/>
      <c r="I30" s="393"/>
      <c r="J30" s="393"/>
      <c r="K30" s="393"/>
      <c r="L30" s="393"/>
      <c r="M30" s="393"/>
      <c r="N30" s="393"/>
    </row>
    <row r="31" spans="1:23" x14ac:dyDescent="0.3">
      <c r="B31" s="394" t="s">
        <v>129</v>
      </c>
      <c r="C31" s="394"/>
      <c r="D31" s="394"/>
      <c r="E31" s="394"/>
      <c r="F31" s="394"/>
      <c r="G31" s="394"/>
      <c r="H31" s="394"/>
      <c r="I31" s="394"/>
      <c r="J31" s="394"/>
      <c r="K31" s="394"/>
      <c r="L31" s="394"/>
      <c r="M31" s="394"/>
      <c r="N31" s="394"/>
    </row>
  </sheetData>
  <mergeCells count="6">
    <mergeCell ref="B31:N31"/>
    <mergeCell ref="B2:I2"/>
    <mergeCell ref="B5:B26"/>
    <mergeCell ref="B30:N30"/>
    <mergeCell ref="B28:N28"/>
    <mergeCell ref="B29:N29"/>
  </mergeCells>
  <pageMargins left="0.23622047244094488" right="0.23622047244094488" top="0.39370078740157483" bottom="0.39370078740157483" header="0.31496062992125984" footer="0.31496062992125984"/>
  <pageSetup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AB31"/>
  <sheetViews>
    <sheetView zoomScaleNormal="100" workbookViewId="0">
      <selection activeCell="B30" sqref="B30:N30"/>
    </sheetView>
  </sheetViews>
  <sheetFormatPr defaultColWidth="9.109375" defaultRowHeight="14.4" x14ac:dyDescent="0.3"/>
  <cols>
    <col min="1" max="1" width="9.109375" style="3"/>
    <col min="2" max="2" width="9.5546875" style="3" customWidth="1"/>
    <col min="3" max="3" width="21.5546875" style="3" customWidth="1"/>
    <col min="4" max="4" width="16.109375" style="3" customWidth="1"/>
    <col min="5" max="14" width="9.44140625" style="3" customWidth="1"/>
    <col min="15" max="16" width="9.109375" style="3"/>
  </cols>
  <sheetData>
    <row r="1" spans="2:28" ht="16.350000000000001" customHeight="1" x14ac:dyDescent="0.3"/>
    <row r="2" spans="2:28" ht="16.350000000000001" customHeight="1" x14ac:dyDescent="0.3">
      <c r="B2" s="89" t="s">
        <v>26</v>
      </c>
      <c r="Q2" s="89"/>
    </row>
    <row r="3" spans="2:28" ht="16.350000000000001" customHeight="1" x14ac:dyDescent="0.3">
      <c r="B3" s="89"/>
      <c r="D3" s="362"/>
    </row>
    <row r="4" spans="2:28" x14ac:dyDescent="0.3">
      <c r="B4" s="129"/>
      <c r="C4" s="130" t="s">
        <v>81</v>
      </c>
      <c r="D4" s="131">
        <v>2013</v>
      </c>
      <c r="E4" s="131">
        <v>2014</v>
      </c>
      <c r="F4" s="132">
        <v>2015</v>
      </c>
      <c r="G4" s="132">
        <v>2016</v>
      </c>
      <c r="H4" s="132">
        <v>2017</v>
      </c>
      <c r="I4" s="132">
        <v>2018</v>
      </c>
      <c r="J4" s="132">
        <v>2019</v>
      </c>
      <c r="K4" s="132">
        <v>2020</v>
      </c>
      <c r="L4" s="132">
        <v>2021</v>
      </c>
      <c r="M4" s="132">
        <v>2022</v>
      </c>
      <c r="N4" s="133">
        <v>2023</v>
      </c>
      <c r="O4"/>
      <c r="P4"/>
    </row>
    <row r="5" spans="2:28" ht="14.4" customHeight="1" x14ac:dyDescent="0.3">
      <c r="B5" s="399" t="s">
        <v>194</v>
      </c>
      <c r="C5" s="92" t="s">
        <v>168</v>
      </c>
      <c r="D5" s="313">
        <v>1287</v>
      </c>
      <c r="E5" s="12">
        <v>1643</v>
      </c>
      <c r="F5" s="12">
        <v>1868</v>
      </c>
      <c r="G5" s="12">
        <v>2158</v>
      </c>
      <c r="H5" s="355">
        <v>2498</v>
      </c>
      <c r="I5" s="12">
        <v>2383</v>
      </c>
      <c r="J5" s="12">
        <v>2586</v>
      </c>
      <c r="K5" s="12">
        <v>338</v>
      </c>
      <c r="L5" s="12">
        <v>294</v>
      </c>
      <c r="M5" s="12">
        <v>1529.8715174283248</v>
      </c>
      <c r="N5" s="267">
        <v>2402.1113533931762</v>
      </c>
      <c r="O5" s="4"/>
      <c r="P5"/>
      <c r="R5" s="4"/>
      <c r="S5" s="4"/>
      <c r="T5" s="4"/>
      <c r="U5" s="4"/>
      <c r="V5" s="4"/>
      <c r="W5" s="4"/>
      <c r="X5" s="4"/>
      <c r="Y5" s="4"/>
      <c r="Z5" s="4"/>
      <c r="AA5" s="4"/>
      <c r="AB5" s="4"/>
    </row>
    <row r="6" spans="2:28" x14ac:dyDescent="0.3">
      <c r="B6" s="399"/>
      <c r="C6" s="92" t="s">
        <v>169</v>
      </c>
      <c r="D6" s="141">
        <v>360</v>
      </c>
      <c r="E6" s="141">
        <v>456</v>
      </c>
      <c r="F6" s="141">
        <v>609</v>
      </c>
      <c r="G6" s="141">
        <v>704</v>
      </c>
      <c r="H6" s="339">
        <v>821</v>
      </c>
      <c r="I6" s="141">
        <v>606</v>
      </c>
      <c r="J6" s="141">
        <v>525</v>
      </c>
      <c r="K6" s="141">
        <v>95</v>
      </c>
      <c r="L6" s="141">
        <v>68</v>
      </c>
      <c r="M6" s="141">
        <v>307.83343655575624</v>
      </c>
      <c r="N6" s="180">
        <v>453.31427724074075</v>
      </c>
      <c r="O6"/>
      <c r="P6"/>
      <c r="R6" s="4"/>
      <c r="S6" s="4"/>
      <c r="T6" s="4"/>
      <c r="U6" s="4"/>
      <c r="V6" s="4"/>
      <c r="W6" s="4"/>
      <c r="X6" s="4"/>
      <c r="Y6" s="4"/>
      <c r="Z6" s="4"/>
      <c r="AA6" s="4"/>
      <c r="AB6" s="4"/>
    </row>
    <row r="7" spans="2:28" x14ac:dyDescent="0.3">
      <c r="B7" s="399"/>
      <c r="C7" s="25" t="s">
        <v>170</v>
      </c>
      <c r="D7" s="141">
        <v>245</v>
      </c>
      <c r="E7" s="141">
        <v>310</v>
      </c>
      <c r="F7" s="141">
        <v>370</v>
      </c>
      <c r="G7" s="141">
        <v>427</v>
      </c>
      <c r="H7" s="339">
        <v>504</v>
      </c>
      <c r="I7" s="141">
        <v>466</v>
      </c>
      <c r="J7" s="141">
        <v>620</v>
      </c>
      <c r="K7" s="141">
        <v>70</v>
      </c>
      <c r="L7" s="141">
        <v>77</v>
      </c>
      <c r="M7" s="141">
        <v>361.57587656813848</v>
      </c>
      <c r="N7" s="180">
        <v>532.45517767036097</v>
      </c>
      <c r="O7"/>
      <c r="P7"/>
      <c r="R7" s="4"/>
      <c r="S7" s="4"/>
      <c r="T7" s="4"/>
      <c r="U7" s="4"/>
      <c r="V7" s="4"/>
      <c r="W7" s="4"/>
      <c r="X7" s="4"/>
      <c r="Y7" s="4"/>
      <c r="Z7" s="4"/>
      <c r="AA7" s="4"/>
      <c r="AB7" s="4"/>
    </row>
    <row r="8" spans="2:28" x14ac:dyDescent="0.3">
      <c r="B8" s="399"/>
      <c r="C8" s="25" t="s">
        <v>171</v>
      </c>
      <c r="D8" s="141">
        <v>68</v>
      </c>
      <c r="E8" s="141">
        <v>107</v>
      </c>
      <c r="F8" s="141">
        <v>83</v>
      </c>
      <c r="G8" s="141">
        <v>95</v>
      </c>
      <c r="H8" s="339">
        <v>110</v>
      </c>
      <c r="I8" s="141">
        <v>108</v>
      </c>
      <c r="J8" s="141">
        <v>118</v>
      </c>
      <c r="K8" s="141">
        <v>13</v>
      </c>
      <c r="L8" s="141">
        <v>12</v>
      </c>
      <c r="M8" s="141">
        <v>53.123116334744644</v>
      </c>
      <c r="N8" s="180">
        <v>78.228886879540809</v>
      </c>
      <c r="O8"/>
      <c r="P8"/>
      <c r="R8" s="4"/>
      <c r="S8" s="4"/>
      <c r="T8" s="4"/>
      <c r="U8" s="4"/>
      <c r="V8" s="4"/>
      <c r="W8" s="4"/>
      <c r="X8" s="4"/>
      <c r="Y8" s="4"/>
      <c r="Z8" s="4"/>
      <c r="AA8" s="4"/>
      <c r="AB8" s="4"/>
    </row>
    <row r="9" spans="2:28" x14ac:dyDescent="0.3">
      <c r="B9" s="399"/>
      <c r="C9" s="92" t="s">
        <v>172</v>
      </c>
      <c r="D9" s="141">
        <v>37</v>
      </c>
      <c r="E9" s="141">
        <v>53</v>
      </c>
      <c r="F9" s="141">
        <v>40</v>
      </c>
      <c r="G9" s="141">
        <v>46</v>
      </c>
      <c r="H9" s="339">
        <v>55</v>
      </c>
      <c r="I9" s="141">
        <v>44</v>
      </c>
      <c r="J9" s="141">
        <v>82</v>
      </c>
      <c r="K9" s="141">
        <v>8</v>
      </c>
      <c r="L9" s="141">
        <v>9</v>
      </c>
      <c r="M9" s="141">
        <v>39.148897171397302</v>
      </c>
      <c r="N9" s="180">
        <v>57.650508094853016</v>
      </c>
      <c r="O9"/>
      <c r="P9"/>
      <c r="R9" s="4"/>
      <c r="S9" s="4"/>
      <c r="T9" s="4"/>
      <c r="U9" s="4"/>
      <c r="V9" s="4"/>
      <c r="W9" s="4"/>
      <c r="X9" s="4"/>
      <c r="Y9" s="4"/>
      <c r="Z9" s="4"/>
      <c r="AA9" s="4"/>
      <c r="AB9" s="4"/>
    </row>
    <row r="10" spans="2:28" x14ac:dyDescent="0.3">
      <c r="B10" s="399"/>
      <c r="C10" s="25" t="s">
        <v>173</v>
      </c>
      <c r="D10" s="141">
        <v>42</v>
      </c>
      <c r="E10" s="141">
        <v>56</v>
      </c>
      <c r="F10" s="141">
        <v>24</v>
      </c>
      <c r="G10" s="141">
        <v>27</v>
      </c>
      <c r="H10" s="339">
        <v>24</v>
      </c>
      <c r="I10" s="141">
        <v>72</v>
      </c>
      <c r="J10" s="141">
        <v>89</v>
      </c>
      <c r="K10" s="141">
        <v>7</v>
      </c>
      <c r="L10" s="141">
        <v>8</v>
      </c>
      <c r="M10" s="141">
        <v>47.613148772213165</v>
      </c>
      <c r="N10" s="180">
        <v>70.114930867564595</v>
      </c>
      <c r="O10"/>
      <c r="P10"/>
      <c r="R10" s="4"/>
      <c r="S10" s="4"/>
      <c r="T10" s="4"/>
      <c r="U10" s="4"/>
      <c r="V10" s="4"/>
      <c r="W10" s="4"/>
      <c r="X10" s="4"/>
      <c r="Y10" s="4"/>
      <c r="Z10" s="4"/>
      <c r="AA10" s="4"/>
      <c r="AB10" s="4"/>
    </row>
    <row r="11" spans="2:28" x14ac:dyDescent="0.3">
      <c r="B11" s="399"/>
      <c r="C11" s="25" t="s">
        <v>174</v>
      </c>
      <c r="D11" s="141">
        <v>65</v>
      </c>
      <c r="E11" s="141">
        <v>64</v>
      </c>
      <c r="F11" s="141">
        <v>51</v>
      </c>
      <c r="G11" s="141">
        <v>58</v>
      </c>
      <c r="H11" s="339">
        <v>82</v>
      </c>
      <c r="I11" s="141">
        <v>122</v>
      </c>
      <c r="J11" s="141">
        <v>210</v>
      </c>
      <c r="K11" s="141">
        <v>21</v>
      </c>
      <c r="L11" s="141">
        <v>18</v>
      </c>
      <c r="M11" s="141">
        <v>106.49634750028162</v>
      </c>
      <c r="N11" s="180">
        <v>156.82609185024282</v>
      </c>
      <c r="O11"/>
      <c r="P11"/>
      <c r="R11" s="4"/>
      <c r="S11" s="4"/>
      <c r="T11" s="4"/>
      <c r="U11" s="4"/>
      <c r="V11" s="4"/>
      <c r="W11" s="4"/>
      <c r="X11" s="4"/>
      <c r="Y11" s="4"/>
      <c r="Z11" s="4"/>
      <c r="AA11" s="4"/>
      <c r="AB11" s="4"/>
    </row>
    <row r="12" spans="2:28" x14ac:dyDescent="0.3">
      <c r="B12" s="399"/>
      <c r="C12" s="92" t="s">
        <v>175</v>
      </c>
      <c r="D12" s="12">
        <v>995</v>
      </c>
      <c r="E12" s="12">
        <v>1318</v>
      </c>
      <c r="F12" s="12">
        <v>1340</v>
      </c>
      <c r="G12" s="12">
        <v>1735</v>
      </c>
      <c r="H12" s="356">
        <v>2130</v>
      </c>
      <c r="I12" s="12">
        <v>1922</v>
      </c>
      <c r="J12" s="12">
        <v>1884</v>
      </c>
      <c r="K12" s="12">
        <v>277</v>
      </c>
      <c r="L12" s="12">
        <v>147</v>
      </c>
      <c r="M12" s="12">
        <v>691.39213742438392</v>
      </c>
      <c r="N12" s="267">
        <v>1253.2862610853244</v>
      </c>
      <c r="O12"/>
      <c r="P12"/>
      <c r="R12" s="4"/>
      <c r="S12" s="4"/>
      <c r="T12" s="4"/>
      <c r="U12" s="4"/>
      <c r="V12" s="4"/>
      <c r="W12" s="4"/>
      <c r="X12" s="4"/>
      <c r="Y12" s="4"/>
      <c r="Z12" s="4"/>
      <c r="AA12" s="4"/>
      <c r="AB12" s="4"/>
    </row>
    <row r="13" spans="2:28" x14ac:dyDescent="0.3">
      <c r="B13" s="399"/>
      <c r="C13" s="25" t="s">
        <v>176</v>
      </c>
      <c r="D13" s="141">
        <v>71</v>
      </c>
      <c r="E13" s="141">
        <v>117</v>
      </c>
      <c r="F13" s="141">
        <v>162</v>
      </c>
      <c r="G13" s="141">
        <v>204</v>
      </c>
      <c r="H13" s="339">
        <v>169</v>
      </c>
      <c r="I13" s="141">
        <v>146</v>
      </c>
      <c r="J13" s="141">
        <v>192</v>
      </c>
      <c r="K13" s="141">
        <v>24</v>
      </c>
      <c r="L13" s="141">
        <v>14</v>
      </c>
      <c r="M13" s="141">
        <v>50.202646961957299</v>
      </c>
      <c r="N13" s="180">
        <v>109.50011517058732</v>
      </c>
      <c r="O13"/>
      <c r="P13"/>
      <c r="R13" s="4"/>
      <c r="S13" s="4"/>
      <c r="T13" s="4"/>
      <c r="U13" s="4"/>
      <c r="V13" s="4"/>
      <c r="W13" s="4"/>
      <c r="X13" s="4"/>
      <c r="Y13" s="4"/>
      <c r="Z13" s="4"/>
      <c r="AA13" s="4"/>
      <c r="AB13" s="4"/>
    </row>
    <row r="14" spans="2:28" x14ac:dyDescent="0.3">
      <c r="B14" s="399"/>
      <c r="C14" s="25" t="s">
        <v>177</v>
      </c>
      <c r="D14" s="141">
        <v>339</v>
      </c>
      <c r="E14" s="141">
        <v>380</v>
      </c>
      <c r="F14" s="141">
        <v>355</v>
      </c>
      <c r="G14" s="141">
        <v>420</v>
      </c>
      <c r="H14" s="339">
        <v>550</v>
      </c>
      <c r="I14" s="141">
        <v>441</v>
      </c>
      <c r="J14" s="141">
        <v>442</v>
      </c>
      <c r="K14" s="141">
        <v>58</v>
      </c>
      <c r="L14" s="141">
        <v>10</v>
      </c>
      <c r="M14" s="141">
        <v>198.31950167800537</v>
      </c>
      <c r="N14" s="180">
        <v>348.01198203074244</v>
      </c>
      <c r="O14"/>
      <c r="P14"/>
      <c r="R14" s="4"/>
      <c r="S14" s="4"/>
      <c r="T14" s="4"/>
      <c r="U14" s="4"/>
      <c r="V14" s="4"/>
      <c r="W14" s="4"/>
      <c r="X14" s="4"/>
      <c r="Y14" s="4"/>
      <c r="Z14" s="4"/>
      <c r="AA14" s="4"/>
      <c r="AB14" s="4"/>
    </row>
    <row r="15" spans="2:28" x14ac:dyDescent="0.3">
      <c r="B15" s="399"/>
      <c r="C15" s="25" t="s">
        <v>178</v>
      </c>
      <c r="D15" s="141">
        <v>53</v>
      </c>
      <c r="E15" s="141">
        <v>78</v>
      </c>
      <c r="F15" s="141">
        <v>94</v>
      </c>
      <c r="G15" s="141">
        <v>126</v>
      </c>
      <c r="H15" s="339">
        <v>137</v>
      </c>
      <c r="I15" s="141">
        <v>96</v>
      </c>
      <c r="J15" s="141">
        <v>103</v>
      </c>
      <c r="K15" s="141">
        <v>18</v>
      </c>
      <c r="L15" s="141">
        <v>9</v>
      </c>
      <c r="M15" s="141">
        <v>42.671741158434024</v>
      </c>
      <c r="N15" s="180">
        <v>76.387706807840104</v>
      </c>
      <c r="O15"/>
      <c r="P15"/>
      <c r="R15" s="4"/>
      <c r="S15" s="4"/>
      <c r="T15" s="4"/>
      <c r="U15" s="4"/>
      <c r="V15" s="4"/>
      <c r="W15" s="4"/>
      <c r="X15" s="4"/>
      <c r="Y15" s="4"/>
      <c r="Z15" s="4"/>
      <c r="AA15" s="4"/>
      <c r="AB15" s="4"/>
    </row>
    <row r="16" spans="2:28" x14ac:dyDescent="0.3">
      <c r="B16" s="399"/>
      <c r="C16" s="25" t="s">
        <v>179</v>
      </c>
      <c r="D16" s="141">
        <v>170</v>
      </c>
      <c r="E16" s="141">
        <v>303</v>
      </c>
      <c r="F16" s="141">
        <v>350</v>
      </c>
      <c r="G16" s="141">
        <v>507</v>
      </c>
      <c r="H16" s="339">
        <v>654</v>
      </c>
      <c r="I16" s="141">
        <v>693</v>
      </c>
      <c r="J16" s="141">
        <v>621</v>
      </c>
      <c r="K16" s="141">
        <v>79</v>
      </c>
      <c r="L16" s="141">
        <v>31</v>
      </c>
      <c r="M16" s="141">
        <v>72.948661283745224</v>
      </c>
      <c r="N16" s="180">
        <v>215.71465216120885</v>
      </c>
      <c r="O16"/>
      <c r="P16"/>
      <c r="R16" s="4"/>
      <c r="S16" s="4"/>
      <c r="T16" s="4"/>
      <c r="U16" s="4"/>
      <c r="V16" s="4"/>
      <c r="W16" s="4"/>
      <c r="X16" s="4"/>
      <c r="Y16" s="4"/>
      <c r="Z16" s="4"/>
      <c r="AA16" s="4"/>
      <c r="AB16" s="4"/>
    </row>
    <row r="17" spans="2:28" x14ac:dyDescent="0.3">
      <c r="B17" s="399"/>
      <c r="C17" s="25" t="s">
        <v>180</v>
      </c>
      <c r="D17" s="141">
        <v>62</v>
      </c>
      <c r="E17" s="141">
        <v>65</v>
      </c>
      <c r="F17" s="141">
        <v>70</v>
      </c>
      <c r="G17" s="141">
        <v>83</v>
      </c>
      <c r="H17" s="339">
        <v>57</v>
      </c>
      <c r="I17" s="141">
        <v>73</v>
      </c>
      <c r="J17" s="141">
        <v>67</v>
      </c>
      <c r="K17" s="141">
        <v>10</v>
      </c>
      <c r="L17" s="141">
        <v>2</v>
      </c>
      <c r="M17" s="141">
        <v>31.318318807570073</v>
      </c>
      <c r="N17" s="180">
        <v>65.002293842764843</v>
      </c>
      <c r="O17"/>
      <c r="P17"/>
      <c r="R17" s="4"/>
      <c r="S17" s="4"/>
      <c r="T17" s="4"/>
      <c r="U17" s="4"/>
      <c r="V17" s="4"/>
      <c r="W17" s="4"/>
      <c r="X17" s="4"/>
      <c r="Y17" s="4"/>
      <c r="Z17" s="4"/>
      <c r="AA17" s="4"/>
      <c r="AB17" s="4"/>
    </row>
    <row r="18" spans="2:28" x14ac:dyDescent="0.3">
      <c r="B18" s="399"/>
      <c r="C18" s="25" t="s">
        <v>181</v>
      </c>
      <c r="D18" s="141">
        <v>16</v>
      </c>
      <c r="E18" s="141">
        <v>39</v>
      </c>
      <c r="F18" s="141">
        <v>23</v>
      </c>
      <c r="G18" s="141">
        <v>37</v>
      </c>
      <c r="H18" s="339">
        <v>77</v>
      </c>
      <c r="I18" s="141">
        <v>62</v>
      </c>
      <c r="J18" s="141">
        <v>71</v>
      </c>
      <c r="K18" s="141">
        <v>14</v>
      </c>
      <c r="L18" s="141">
        <v>17</v>
      </c>
      <c r="M18" s="141">
        <v>49.093891199976454</v>
      </c>
      <c r="N18" s="180">
        <v>90.125837252765493</v>
      </c>
      <c r="O18"/>
      <c r="P18"/>
      <c r="R18" s="4"/>
      <c r="S18" s="4"/>
      <c r="T18" s="4"/>
      <c r="U18" s="4"/>
      <c r="V18" s="4"/>
      <c r="W18" s="4"/>
      <c r="X18" s="4"/>
      <c r="Y18" s="4"/>
      <c r="Z18" s="4"/>
      <c r="AA18" s="4"/>
      <c r="AB18" s="4"/>
    </row>
    <row r="19" spans="2:28" x14ac:dyDescent="0.3">
      <c r="B19" s="399"/>
      <c r="C19" s="92" t="s">
        <v>182</v>
      </c>
      <c r="D19" s="12">
        <v>677</v>
      </c>
      <c r="E19" s="12">
        <v>741</v>
      </c>
      <c r="F19" s="12">
        <v>826</v>
      </c>
      <c r="G19" s="12">
        <v>978</v>
      </c>
      <c r="H19" s="356">
        <v>973</v>
      </c>
      <c r="I19" s="12">
        <v>1037</v>
      </c>
      <c r="J19" s="12">
        <v>1035</v>
      </c>
      <c r="K19" s="12">
        <v>107</v>
      </c>
      <c r="L19" s="12">
        <v>110</v>
      </c>
      <c r="M19" s="12">
        <v>661.45596680210315</v>
      </c>
      <c r="N19" s="267">
        <v>843.59525252026367</v>
      </c>
      <c r="O19"/>
      <c r="P19"/>
      <c r="R19" s="4"/>
      <c r="S19" s="4"/>
      <c r="T19" s="4"/>
      <c r="U19" s="4"/>
      <c r="V19" s="4"/>
      <c r="W19" s="4"/>
      <c r="X19" s="4"/>
      <c r="Y19" s="4"/>
      <c r="Z19" s="4"/>
      <c r="AA19" s="4"/>
      <c r="AB19" s="4"/>
    </row>
    <row r="20" spans="2:28" x14ac:dyDescent="0.3">
      <c r="B20" s="399"/>
      <c r="C20" s="26" t="s">
        <v>183</v>
      </c>
      <c r="D20" s="141">
        <v>304</v>
      </c>
      <c r="E20" s="141">
        <v>345</v>
      </c>
      <c r="F20" s="141">
        <v>361</v>
      </c>
      <c r="G20" s="141">
        <v>394</v>
      </c>
      <c r="H20" s="339">
        <v>352</v>
      </c>
      <c r="I20" s="141">
        <v>427</v>
      </c>
      <c r="J20" s="141">
        <v>401</v>
      </c>
      <c r="K20" s="141">
        <v>43</v>
      </c>
      <c r="L20" s="141">
        <v>42</v>
      </c>
      <c r="M20" s="141">
        <v>282.87872671432865</v>
      </c>
      <c r="N20" s="180">
        <v>351.79525612828684</v>
      </c>
      <c r="O20"/>
      <c r="P20"/>
      <c r="R20" s="4"/>
      <c r="S20" s="4"/>
      <c r="T20" s="4"/>
      <c r="U20" s="4"/>
      <c r="V20" s="4"/>
      <c r="W20" s="4"/>
      <c r="X20" s="4"/>
      <c r="Y20" s="4"/>
      <c r="Z20" s="4"/>
      <c r="AA20" s="4"/>
      <c r="AB20" s="4"/>
    </row>
    <row r="21" spans="2:28" x14ac:dyDescent="0.3">
      <c r="B21" s="399"/>
      <c r="C21" s="25" t="s">
        <v>184</v>
      </c>
      <c r="D21" s="141">
        <v>127</v>
      </c>
      <c r="E21" s="141">
        <v>143</v>
      </c>
      <c r="F21" s="141">
        <v>172</v>
      </c>
      <c r="G21" s="141">
        <v>174</v>
      </c>
      <c r="H21" s="339">
        <v>194</v>
      </c>
      <c r="I21" s="141">
        <v>189</v>
      </c>
      <c r="J21" s="141">
        <v>207</v>
      </c>
      <c r="K21" s="141">
        <v>18</v>
      </c>
      <c r="L21" s="141">
        <v>21</v>
      </c>
      <c r="M21" s="141">
        <v>135.43013897351514</v>
      </c>
      <c r="N21" s="180">
        <v>167.41844152607015</v>
      </c>
      <c r="O21"/>
      <c r="P21"/>
      <c r="R21" s="4"/>
      <c r="S21" s="4"/>
      <c r="T21" s="4"/>
      <c r="U21" s="4"/>
      <c r="V21" s="4"/>
      <c r="W21" s="4"/>
      <c r="X21" s="4"/>
      <c r="Y21" s="4"/>
      <c r="Z21" s="4"/>
      <c r="AA21" s="4"/>
      <c r="AB21" s="4"/>
    </row>
    <row r="22" spans="2:28" x14ac:dyDescent="0.3">
      <c r="B22" s="399"/>
      <c r="C22" s="25" t="s">
        <v>185</v>
      </c>
      <c r="D22" s="141">
        <v>40</v>
      </c>
      <c r="E22" s="141">
        <v>43</v>
      </c>
      <c r="F22" s="141">
        <v>66</v>
      </c>
      <c r="G22" s="141">
        <v>81</v>
      </c>
      <c r="H22" s="339">
        <v>78</v>
      </c>
      <c r="I22" s="141">
        <v>75</v>
      </c>
      <c r="J22" s="141">
        <v>88</v>
      </c>
      <c r="K22" s="141">
        <v>7</v>
      </c>
      <c r="L22" s="141">
        <v>8</v>
      </c>
      <c r="M22" s="141">
        <v>47.051331128584572</v>
      </c>
      <c r="N22" s="180">
        <v>62.992665636461204</v>
      </c>
      <c r="O22"/>
      <c r="P22"/>
      <c r="R22" s="4"/>
      <c r="S22" s="4"/>
      <c r="T22" s="4"/>
      <c r="U22" s="4"/>
      <c r="V22" s="4"/>
      <c r="W22" s="4"/>
      <c r="X22" s="4"/>
      <c r="Y22" s="4"/>
      <c r="Z22" s="4"/>
      <c r="AA22" s="4"/>
      <c r="AB22" s="4"/>
    </row>
    <row r="23" spans="2:28" x14ac:dyDescent="0.3">
      <c r="B23" s="399"/>
      <c r="C23" s="25" t="s">
        <v>186</v>
      </c>
      <c r="D23" s="141">
        <v>22</v>
      </c>
      <c r="E23" s="141">
        <v>29</v>
      </c>
      <c r="F23" s="141">
        <v>38</v>
      </c>
      <c r="G23" s="141">
        <v>49</v>
      </c>
      <c r="H23" s="339">
        <v>55</v>
      </c>
      <c r="I23" s="141">
        <v>57</v>
      </c>
      <c r="J23" s="141">
        <v>57</v>
      </c>
      <c r="K23" s="141">
        <v>9</v>
      </c>
      <c r="L23" s="141">
        <v>8</v>
      </c>
      <c r="M23" s="141">
        <v>28.298417286285357</v>
      </c>
      <c r="N23" s="180">
        <v>39.692816026120653</v>
      </c>
      <c r="O23"/>
      <c r="P23"/>
      <c r="R23" s="4"/>
      <c r="S23" s="4"/>
      <c r="T23" s="4"/>
      <c r="U23" s="4"/>
      <c r="V23" s="4"/>
      <c r="W23" s="4"/>
      <c r="X23" s="4"/>
      <c r="Y23" s="4"/>
      <c r="Z23" s="4"/>
      <c r="AA23" s="4"/>
      <c r="AB23" s="4"/>
    </row>
    <row r="24" spans="2:28" x14ac:dyDescent="0.3">
      <c r="B24" s="399"/>
      <c r="C24" s="92" t="s">
        <v>187</v>
      </c>
      <c r="D24" s="12">
        <v>55</v>
      </c>
      <c r="E24" s="12">
        <v>92</v>
      </c>
      <c r="F24" s="12">
        <v>118</v>
      </c>
      <c r="G24" s="12">
        <v>129</v>
      </c>
      <c r="H24" s="356">
        <v>224</v>
      </c>
      <c r="I24" s="12">
        <v>233</v>
      </c>
      <c r="J24" s="12">
        <v>256</v>
      </c>
      <c r="K24" s="12">
        <v>49</v>
      </c>
      <c r="L24" s="12">
        <v>39</v>
      </c>
      <c r="M24" s="12">
        <v>206.08766688791243</v>
      </c>
      <c r="N24" s="267">
        <v>342.35993816230393</v>
      </c>
      <c r="O24"/>
      <c r="P24"/>
      <c r="R24" s="4"/>
      <c r="S24" s="4"/>
      <c r="T24" s="4"/>
      <c r="U24" s="4"/>
      <c r="V24" s="4"/>
      <c r="W24" s="4"/>
      <c r="X24" s="4"/>
      <c r="Y24" s="4"/>
      <c r="Z24" s="4"/>
      <c r="AA24" s="4"/>
      <c r="AB24" s="4"/>
    </row>
    <row r="25" spans="2:28" x14ac:dyDescent="0.3">
      <c r="B25" s="399"/>
      <c r="C25" s="92" t="s">
        <v>188</v>
      </c>
      <c r="D25" s="12">
        <v>10</v>
      </c>
      <c r="E25" s="12">
        <v>12</v>
      </c>
      <c r="F25" s="12">
        <v>85</v>
      </c>
      <c r="G25" s="12">
        <v>75</v>
      </c>
      <c r="H25" s="356">
        <v>602</v>
      </c>
      <c r="I25" s="12">
        <v>196</v>
      </c>
      <c r="J25" s="12">
        <v>528</v>
      </c>
      <c r="K25" s="12">
        <v>58</v>
      </c>
      <c r="L25" s="12">
        <v>51</v>
      </c>
      <c r="M25" s="12">
        <v>194.53683281798453</v>
      </c>
      <c r="N25" s="267">
        <v>331.54919480510199</v>
      </c>
      <c r="O25"/>
      <c r="P25"/>
      <c r="R25" s="4"/>
      <c r="S25" s="4"/>
      <c r="T25" s="4"/>
      <c r="U25" s="4"/>
      <c r="V25" s="4"/>
      <c r="W25" s="4"/>
      <c r="X25" s="4"/>
      <c r="Y25" s="4"/>
      <c r="Z25" s="4"/>
      <c r="AA25" s="4"/>
      <c r="AB25" s="4"/>
    </row>
    <row r="26" spans="2:28" x14ac:dyDescent="0.3">
      <c r="B26" s="400"/>
      <c r="C26" s="207" t="s">
        <v>189</v>
      </c>
      <c r="D26" s="268">
        <v>3022</v>
      </c>
      <c r="E26" s="268">
        <v>3804</v>
      </c>
      <c r="F26" s="268">
        <v>4235</v>
      </c>
      <c r="G26" s="268">
        <v>5073</v>
      </c>
      <c r="H26" s="357">
        <v>6425</v>
      </c>
      <c r="I26" s="268">
        <v>5769</v>
      </c>
      <c r="J26" s="268">
        <v>6287</v>
      </c>
      <c r="K26" s="268">
        <v>828</v>
      </c>
      <c r="L26" s="268">
        <v>639</v>
      </c>
      <c r="M26" s="268">
        <v>3283.3441213607089</v>
      </c>
      <c r="N26" s="269">
        <v>5172.9019999661705</v>
      </c>
      <c r="O26"/>
      <c r="P26"/>
      <c r="R26" s="4"/>
      <c r="S26" s="4"/>
      <c r="T26" s="4"/>
      <c r="U26" s="4"/>
      <c r="V26" s="4"/>
      <c r="W26" s="4"/>
      <c r="X26" s="4"/>
      <c r="Y26" s="4"/>
      <c r="Z26" s="4"/>
      <c r="AA26" s="4"/>
      <c r="AB26" s="4"/>
    </row>
    <row r="27" spans="2:28" x14ac:dyDescent="0.3">
      <c r="D27" s="270"/>
      <c r="E27" s="270" t="e">
        <f>#REF!+#REF!</f>
        <v>#REF!</v>
      </c>
      <c r="F27" s="270">
        <f t="shared" ref="F27:L27" si="0">D24+D25</f>
        <v>65</v>
      </c>
      <c r="G27" s="270">
        <f t="shared" si="0"/>
        <v>104</v>
      </c>
      <c r="H27" s="270">
        <f t="shared" si="0"/>
        <v>203</v>
      </c>
      <c r="I27" s="270">
        <f t="shared" si="0"/>
        <v>204</v>
      </c>
      <c r="J27" s="270">
        <f t="shared" si="0"/>
        <v>826</v>
      </c>
      <c r="K27" s="270">
        <f t="shared" si="0"/>
        <v>429</v>
      </c>
      <c r="L27" s="270">
        <f t="shared" si="0"/>
        <v>784</v>
      </c>
      <c r="M27" s="271"/>
      <c r="N27" s="270"/>
    </row>
    <row r="28" spans="2:28" ht="16.350000000000001" customHeight="1" x14ac:dyDescent="0.3">
      <c r="B28" s="394" t="s">
        <v>195</v>
      </c>
      <c r="C28" s="394"/>
      <c r="D28" s="394"/>
      <c r="E28" s="394"/>
      <c r="F28" s="394"/>
      <c r="G28" s="394"/>
      <c r="H28" s="394"/>
      <c r="I28" s="394"/>
      <c r="J28" s="394"/>
      <c r="K28" s="394"/>
      <c r="L28" s="394"/>
      <c r="M28" s="394"/>
      <c r="N28" s="394"/>
    </row>
    <row r="29" spans="2:28" ht="14.4" customHeight="1" x14ac:dyDescent="0.3">
      <c r="B29" s="394" t="s">
        <v>191</v>
      </c>
      <c r="C29" s="394"/>
      <c r="D29" s="394"/>
      <c r="E29" s="394"/>
      <c r="F29" s="394"/>
      <c r="G29" s="394"/>
      <c r="H29" s="394"/>
      <c r="I29" s="394"/>
      <c r="J29" s="394"/>
      <c r="K29" s="394"/>
      <c r="L29" s="394"/>
      <c r="M29" s="394"/>
      <c r="N29" s="394"/>
    </row>
    <row r="30" spans="2:28" ht="29.4" customHeight="1" x14ac:dyDescent="0.3">
      <c r="B30" s="393" t="s">
        <v>192</v>
      </c>
      <c r="C30" s="393"/>
      <c r="D30" s="393"/>
      <c r="E30" s="393"/>
      <c r="F30" s="393"/>
      <c r="G30" s="393"/>
      <c r="H30" s="393"/>
      <c r="I30" s="393"/>
      <c r="J30" s="393"/>
      <c r="K30" s="393"/>
      <c r="L30" s="393"/>
      <c r="M30" s="393"/>
      <c r="N30" s="393"/>
    </row>
    <row r="31" spans="2:28" x14ac:dyDescent="0.3">
      <c r="B31" s="394" t="s">
        <v>129</v>
      </c>
      <c r="C31" s="394"/>
      <c r="D31" s="394"/>
      <c r="E31" s="394"/>
      <c r="F31" s="394"/>
      <c r="G31" s="394"/>
      <c r="H31" s="394"/>
      <c r="I31" s="394"/>
      <c r="J31" s="394"/>
      <c r="K31" s="394"/>
      <c r="L31" s="394"/>
      <c r="M31" s="394"/>
      <c r="N31" s="394"/>
    </row>
  </sheetData>
  <mergeCells count="5">
    <mergeCell ref="B5:B26"/>
    <mergeCell ref="B30:N30"/>
    <mergeCell ref="B28:N28"/>
    <mergeCell ref="B29:N29"/>
    <mergeCell ref="B31:N31"/>
  </mergeCells>
  <pageMargins left="0.23622047244094488" right="0.23622047244094488" top="0.39370078740157483" bottom="0.39370078740157483" header="0.31496062992125984" footer="0.31496062992125984"/>
  <pageSetup scale="8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V31"/>
  <sheetViews>
    <sheetView topLeftCell="A3" zoomScaleNormal="100" workbookViewId="0">
      <selection activeCell="G33" sqref="G33"/>
    </sheetView>
  </sheetViews>
  <sheetFormatPr defaultColWidth="9.109375" defaultRowHeight="14.4" x14ac:dyDescent="0.3"/>
  <cols>
    <col min="1" max="1" width="9.109375" style="3"/>
    <col min="2" max="2" width="9.5546875" style="3" customWidth="1"/>
    <col min="3" max="3" width="21.5546875" style="3" customWidth="1"/>
    <col min="4" max="14" width="9.44140625" style="3" customWidth="1"/>
  </cols>
  <sheetData>
    <row r="1" spans="2:22" ht="16.350000000000001" customHeight="1" x14ac:dyDescent="0.3"/>
    <row r="2" spans="2:22" ht="16.350000000000001" customHeight="1" x14ac:dyDescent="0.3">
      <c r="B2" s="89" t="s">
        <v>27</v>
      </c>
    </row>
    <row r="3" spans="2:22" ht="16.350000000000001" customHeight="1" x14ac:dyDescent="0.3">
      <c r="B3" s="89"/>
    </row>
    <row r="4" spans="2:22" x14ac:dyDescent="0.3">
      <c r="B4" s="129"/>
      <c r="C4" s="130" t="s">
        <v>81</v>
      </c>
      <c r="D4" s="131">
        <v>2013</v>
      </c>
      <c r="E4" s="131">
        <v>2014</v>
      </c>
      <c r="F4" s="132">
        <v>2015</v>
      </c>
      <c r="G4" s="132">
        <v>2016</v>
      </c>
      <c r="H4" s="132">
        <v>2017</v>
      </c>
      <c r="I4" s="132">
        <v>2018</v>
      </c>
      <c r="J4" s="132">
        <v>2019</v>
      </c>
      <c r="K4" s="132">
        <v>2020</v>
      </c>
      <c r="L4" s="132">
        <v>2021</v>
      </c>
      <c r="M4" s="132">
        <v>2022</v>
      </c>
      <c r="N4" s="133">
        <v>2023</v>
      </c>
    </row>
    <row r="5" spans="2:22" x14ac:dyDescent="0.3">
      <c r="B5" s="398" t="s">
        <v>196</v>
      </c>
      <c r="C5" s="272" t="s">
        <v>168</v>
      </c>
      <c r="D5" s="258" t="s">
        <v>42</v>
      </c>
      <c r="E5" s="258">
        <v>0.27624599450632181</v>
      </c>
      <c r="F5" s="257">
        <v>0.13713213727281404</v>
      </c>
      <c r="G5" s="273">
        <v>0.15567041267574977</v>
      </c>
      <c r="H5" s="358">
        <v>0.15748054917000043</v>
      </c>
      <c r="I5" s="273" t="s">
        <v>42</v>
      </c>
      <c r="J5" s="258">
        <v>8.5254426745040579E-2</v>
      </c>
      <c r="K5" s="273">
        <v>-0.86930969400568026</v>
      </c>
      <c r="L5" s="273">
        <v>-0.13021256364032563</v>
      </c>
      <c r="M5" s="273">
        <v>4.2056327608982826</v>
      </c>
      <c r="N5" s="274">
        <v>0.57013927380716556</v>
      </c>
      <c r="O5" s="4"/>
      <c r="P5" s="4"/>
      <c r="Q5" s="4"/>
      <c r="R5" s="4"/>
      <c r="S5" s="4"/>
      <c r="T5" s="4"/>
      <c r="U5" s="4"/>
      <c r="V5" s="4"/>
    </row>
    <row r="6" spans="2:22" x14ac:dyDescent="0.3">
      <c r="B6" s="399"/>
      <c r="C6" s="275" t="s">
        <v>169</v>
      </c>
      <c r="D6" s="261" t="s">
        <v>42</v>
      </c>
      <c r="E6" s="261">
        <v>0.26515358983588522</v>
      </c>
      <c r="F6" s="7">
        <v>0.33705895833951938</v>
      </c>
      <c r="G6" s="276">
        <v>0.15567041267574955</v>
      </c>
      <c r="H6" s="359">
        <v>0.16728313659678729</v>
      </c>
      <c r="I6" s="276" t="s">
        <v>42</v>
      </c>
      <c r="J6" s="261">
        <v>-0.13414171055161661</v>
      </c>
      <c r="K6" s="276">
        <v>-0.82003188603275146</v>
      </c>
      <c r="L6" s="276">
        <v>-0.28466250868614351</v>
      </c>
      <c r="M6" s="276">
        <v>3.5601244368161336</v>
      </c>
      <c r="N6" s="277">
        <v>0.47259596719810637</v>
      </c>
      <c r="O6" s="4"/>
      <c r="P6" s="4"/>
      <c r="Q6" s="4"/>
      <c r="R6" s="4"/>
      <c r="S6" s="4"/>
      <c r="T6" s="4"/>
      <c r="U6" s="4"/>
      <c r="V6" s="4"/>
    </row>
    <row r="7" spans="2:22" x14ac:dyDescent="0.3">
      <c r="B7" s="399"/>
      <c r="C7" s="8" t="s">
        <v>170</v>
      </c>
      <c r="D7" s="261" t="s">
        <v>42</v>
      </c>
      <c r="E7" s="261">
        <v>0.26484247207223488</v>
      </c>
      <c r="F7" s="7">
        <v>0.19381265310076068</v>
      </c>
      <c r="G7" s="276">
        <v>0.15567041267574977</v>
      </c>
      <c r="H7" s="359">
        <v>0.18010617373866045</v>
      </c>
      <c r="I7" s="276" t="s">
        <v>42</v>
      </c>
      <c r="J7" s="261">
        <v>0.33108250412804852</v>
      </c>
      <c r="K7" s="276">
        <v>-0.88729931625529346</v>
      </c>
      <c r="L7" s="276">
        <v>9.4824946412167099E-2</v>
      </c>
      <c r="M7" s="276">
        <v>3.727789483498043</v>
      </c>
      <c r="N7" s="277">
        <v>0.47259596719810615</v>
      </c>
      <c r="O7" s="4"/>
      <c r="P7" s="4"/>
      <c r="Q7" s="4"/>
      <c r="R7" s="4"/>
      <c r="S7" s="4"/>
      <c r="T7" s="4"/>
      <c r="U7" s="4"/>
      <c r="V7" s="4"/>
    </row>
    <row r="8" spans="2:22" x14ac:dyDescent="0.3">
      <c r="B8" s="399"/>
      <c r="C8" s="8" t="s">
        <v>171</v>
      </c>
      <c r="D8" s="261" t="s">
        <v>42</v>
      </c>
      <c r="E8" s="261">
        <v>0.57933868165917635</v>
      </c>
      <c r="F8" s="7">
        <v>-0.22702582449764974</v>
      </c>
      <c r="G8" s="276">
        <v>0.15567041267574977</v>
      </c>
      <c r="H8" s="359">
        <v>0.15035658928058671</v>
      </c>
      <c r="I8" s="276" t="s">
        <v>42</v>
      </c>
      <c r="J8" s="261">
        <v>0.10020201896984826</v>
      </c>
      <c r="K8" s="276">
        <v>-0.89072668245172948</v>
      </c>
      <c r="L8" s="276">
        <v>-6.8176741276862018E-2</v>
      </c>
      <c r="M8" s="276">
        <v>3.4307081555353118</v>
      </c>
      <c r="N8" s="277">
        <v>0.47259596719810637</v>
      </c>
      <c r="O8" s="4"/>
      <c r="P8" s="4"/>
      <c r="Q8" s="4"/>
      <c r="R8" s="4"/>
      <c r="S8" s="4"/>
      <c r="T8" s="4"/>
      <c r="U8" s="4"/>
      <c r="V8" s="4"/>
    </row>
    <row r="9" spans="2:22" x14ac:dyDescent="0.3">
      <c r="B9" s="399"/>
      <c r="C9" s="275" t="s">
        <v>172</v>
      </c>
      <c r="D9" s="261" t="s">
        <v>42</v>
      </c>
      <c r="E9" s="261">
        <v>0.43185842845084954</v>
      </c>
      <c r="F9" s="7">
        <v>-0.25648790213180861</v>
      </c>
      <c r="G9" s="276">
        <v>0.15567041267574977</v>
      </c>
      <c r="H9" s="359">
        <v>0.20408466912042611</v>
      </c>
      <c r="I9" s="276" t="s">
        <v>42</v>
      </c>
      <c r="J9" s="261">
        <v>0.86055231683625322</v>
      </c>
      <c r="K9" s="276">
        <v>-0.90647317863417531</v>
      </c>
      <c r="L9" s="276">
        <v>0.15052451817516466</v>
      </c>
      <c r="M9" s="276">
        <v>3.4523070398642925</v>
      </c>
      <c r="N9" s="277">
        <v>0.47259596719810637</v>
      </c>
      <c r="O9" s="4"/>
      <c r="P9" s="4"/>
      <c r="Q9" s="4"/>
      <c r="R9" s="4"/>
      <c r="S9" s="4"/>
      <c r="T9" s="4"/>
      <c r="U9" s="4"/>
      <c r="V9" s="4"/>
    </row>
    <row r="10" spans="2:22" x14ac:dyDescent="0.3">
      <c r="B10" s="399"/>
      <c r="C10" s="8" t="s">
        <v>173</v>
      </c>
      <c r="D10" s="261" t="s">
        <v>42</v>
      </c>
      <c r="E10" s="261">
        <v>0.3218977547964974</v>
      </c>
      <c r="F10" s="7">
        <v>-0.58328553593481014</v>
      </c>
      <c r="G10" s="276">
        <v>0.15567041267574955</v>
      </c>
      <c r="H10" s="359">
        <v>-0.101059574563235</v>
      </c>
      <c r="I10" s="276" t="s">
        <v>42</v>
      </c>
      <c r="J10" s="261">
        <v>0.2497623764414123</v>
      </c>
      <c r="K10" s="276">
        <v>-0.92463539224637858</v>
      </c>
      <c r="L10" s="276">
        <v>8.6771447282252723E-2</v>
      </c>
      <c r="M10" s="276">
        <v>5.536008838003414</v>
      </c>
      <c r="N10" s="277">
        <v>0.47259596719810681</v>
      </c>
      <c r="O10" s="4"/>
      <c r="P10" s="4"/>
      <c r="Q10" s="4"/>
      <c r="R10" s="4"/>
      <c r="S10" s="4"/>
      <c r="T10" s="4"/>
      <c r="U10" s="4"/>
      <c r="V10" s="4"/>
    </row>
    <row r="11" spans="2:22" x14ac:dyDescent="0.3">
      <c r="B11" s="399"/>
      <c r="C11" s="8" t="s">
        <v>174</v>
      </c>
      <c r="D11" s="261" t="s">
        <v>42</v>
      </c>
      <c r="E11" s="261">
        <v>-1.0661418920371535E-2</v>
      </c>
      <c r="F11" s="7">
        <v>-0.21219002827260147</v>
      </c>
      <c r="G11" s="276">
        <v>0.15567041267574999</v>
      </c>
      <c r="H11" s="359">
        <v>0.41545894876881451</v>
      </c>
      <c r="I11" s="276" t="s">
        <v>42</v>
      </c>
      <c r="J11" s="261">
        <v>0.71388609674667447</v>
      </c>
      <c r="K11" s="276">
        <v>-0.90321709612714085</v>
      </c>
      <c r="L11" s="276">
        <v>-0.11444514035187614</v>
      </c>
      <c r="M11" s="276">
        <v>4.9442422683726619</v>
      </c>
      <c r="N11" s="277">
        <v>0.47259596719810615</v>
      </c>
      <c r="O11" s="4"/>
      <c r="P11" s="4"/>
      <c r="Q11" s="4"/>
      <c r="R11" s="4"/>
      <c r="S11" s="4"/>
      <c r="T11" s="4"/>
      <c r="U11" s="4"/>
      <c r="V11" s="4"/>
    </row>
    <row r="12" spans="2:22" x14ac:dyDescent="0.3">
      <c r="B12" s="399"/>
      <c r="C12" s="275" t="s">
        <v>175</v>
      </c>
      <c r="D12" s="262" t="s">
        <v>42</v>
      </c>
      <c r="E12" s="262">
        <v>0.32521286291644258</v>
      </c>
      <c r="F12" s="5">
        <v>1.7156752794188268E-2</v>
      </c>
      <c r="G12" s="6">
        <v>0.29441297561288682</v>
      </c>
      <c r="H12" s="360">
        <v>0.22778184745589214</v>
      </c>
      <c r="I12" s="6" t="s">
        <v>42</v>
      </c>
      <c r="J12" s="262">
        <v>-2.0033616611892291E-2</v>
      </c>
      <c r="K12" s="6">
        <v>-0.85320518934363831</v>
      </c>
      <c r="L12" s="6">
        <v>-0.46897597454438933</v>
      </c>
      <c r="M12" s="6">
        <v>3.7100059488399761</v>
      </c>
      <c r="N12" s="278">
        <v>0.81269961465593576</v>
      </c>
      <c r="O12" s="4"/>
      <c r="P12" s="4"/>
      <c r="Q12" s="4"/>
      <c r="R12" s="4"/>
      <c r="S12" s="4"/>
      <c r="T12" s="4"/>
      <c r="U12" s="4"/>
      <c r="V12" s="4"/>
    </row>
    <row r="13" spans="2:22" x14ac:dyDescent="0.3">
      <c r="B13" s="399"/>
      <c r="C13" s="8" t="s">
        <v>176</v>
      </c>
      <c r="D13" s="261" t="s">
        <v>42</v>
      </c>
      <c r="E13" s="261">
        <v>0.66283769523649383</v>
      </c>
      <c r="F13" s="7">
        <v>0.38137502826386416</v>
      </c>
      <c r="G13" s="276">
        <v>0.2625613274335874</v>
      </c>
      <c r="H13" s="359">
        <v>-0.1745619545787781</v>
      </c>
      <c r="I13" s="276" t="s">
        <v>42</v>
      </c>
      <c r="J13" s="261">
        <v>0.31604140738785658</v>
      </c>
      <c r="K13" s="276">
        <v>-0.87775119928145595</v>
      </c>
      <c r="L13" s="276">
        <v>-0.44048767047802728</v>
      </c>
      <c r="M13" s="276">
        <v>2.8381287701588085</v>
      </c>
      <c r="N13" s="277">
        <v>1.1811621856027754</v>
      </c>
      <c r="O13" s="4"/>
      <c r="P13" s="4"/>
      <c r="Q13" s="4"/>
      <c r="R13" s="4"/>
      <c r="S13" s="4"/>
      <c r="T13" s="4"/>
      <c r="U13" s="4"/>
      <c r="V13" s="4"/>
    </row>
    <row r="14" spans="2:22" x14ac:dyDescent="0.3">
      <c r="B14" s="399"/>
      <c r="C14" s="8" t="s">
        <v>177</v>
      </c>
      <c r="D14" s="261" t="s">
        <v>42</v>
      </c>
      <c r="E14" s="261">
        <v>0.12085254361225806</v>
      </c>
      <c r="F14" s="7">
        <v>-6.5263054889753258E-2</v>
      </c>
      <c r="G14" s="276">
        <v>0.18325655013617603</v>
      </c>
      <c r="H14" s="359">
        <v>0.31106455559554158</v>
      </c>
      <c r="I14" s="276" t="s">
        <v>42</v>
      </c>
      <c r="J14" s="261">
        <v>2.3674427253652652E-3</v>
      </c>
      <c r="K14" s="276">
        <v>-0.86953018436806218</v>
      </c>
      <c r="L14" s="276">
        <v>-0.83089277279168638</v>
      </c>
      <c r="M14" s="276">
        <v>19.362309124767226</v>
      </c>
      <c r="N14" s="277">
        <v>0.75480464143047366</v>
      </c>
      <c r="O14" s="4"/>
      <c r="P14" s="4"/>
      <c r="Q14" s="4"/>
      <c r="R14" s="4"/>
      <c r="S14" s="4"/>
      <c r="T14" s="4"/>
      <c r="U14" s="4"/>
      <c r="V14" s="4"/>
    </row>
    <row r="15" spans="2:22" x14ac:dyDescent="0.3">
      <c r="B15" s="399"/>
      <c r="C15" s="8" t="s">
        <v>178</v>
      </c>
      <c r="D15" s="261" t="s">
        <v>42</v>
      </c>
      <c r="E15" s="261">
        <v>0.48187455816002411</v>
      </c>
      <c r="F15" s="7">
        <v>0.20755601313058025</v>
      </c>
      <c r="G15" s="276">
        <v>0.34096241866625743</v>
      </c>
      <c r="H15" s="359">
        <v>9.0094704175069262E-2</v>
      </c>
      <c r="I15" s="276" t="s">
        <v>42</v>
      </c>
      <c r="J15" s="261">
        <v>7.5501973273853551E-2</v>
      </c>
      <c r="K15" s="276">
        <v>-0.83090951420125458</v>
      </c>
      <c r="L15" s="276">
        <v>-0.52613659122771872</v>
      </c>
      <c r="M15" s="276">
        <v>4.1884249084249081</v>
      </c>
      <c r="N15" s="277">
        <v>0.790123972776821</v>
      </c>
      <c r="O15" s="4"/>
      <c r="P15" s="4"/>
      <c r="Q15" s="4"/>
      <c r="R15" s="4"/>
      <c r="S15" s="4"/>
      <c r="T15" s="4"/>
      <c r="U15" s="4"/>
      <c r="V15" s="4"/>
    </row>
    <row r="16" spans="2:22" x14ac:dyDescent="0.3">
      <c r="B16" s="399"/>
      <c r="C16" s="8" t="s">
        <v>179</v>
      </c>
      <c r="D16" s="261" t="s">
        <v>42</v>
      </c>
      <c r="E16" s="261">
        <v>0.7796561919216114</v>
      </c>
      <c r="F16" s="7">
        <v>0.15562235121814405</v>
      </c>
      <c r="G16" s="276">
        <v>0.44761710472804017</v>
      </c>
      <c r="H16" s="359">
        <v>0.29161904882604905</v>
      </c>
      <c r="I16" s="276" t="s">
        <v>42</v>
      </c>
      <c r="J16" s="261">
        <v>-0.10379540153110267</v>
      </c>
      <c r="K16" s="276">
        <v>-0.87356875080600971</v>
      </c>
      <c r="L16" s="276">
        <v>-0.61442587490021372</v>
      </c>
      <c r="M16" s="276">
        <v>1.4106217858812529</v>
      </c>
      <c r="N16" s="277">
        <v>1.9570748573733652</v>
      </c>
      <c r="O16" s="4"/>
      <c r="P16" s="4"/>
      <c r="Q16" s="4"/>
      <c r="R16" s="4"/>
      <c r="S16" s="4"/>
      <c r="T16" s="4"/>
      <c r="U16" s="4"/>
      <c r="V16" s="4"/>
    </row>
    <row r="17" spans="2:22" x14ac:dyDescent="0.3">
      <c r="B17" s="399"/>
      <c r="C17" s="8" t="s">
        <v>180</v>
      </c>
      <c r="D17" s="261" t="s">
        <v>42</v>
      </c>
      <c r="E17" s="261">
        <v>5.6163326705582328E-2</v>
      </c>
      <c r="F17" s="7">
        <v>7.8759076913665904E-2</v>
      </c>
      <c r="G17" s="276">
        <v>0.189711949003386</v>
      </c>
      <c r="H17" s="359">
        <v>-0.31823179422172254</v>
      </c>
      <c r="I17" s="276" t="s">
        <v>42</v>
      </c>
      <c r="J17" s="261">
        <v>-9.0280529407128718E-2</v>
      </c>
      <c r="K17" s="276">
        <v>-0.85226564762131551</v>
      </c>
      <c r="L17" s="276">
        <v>-0.89073364552291756</v>
      </c>
      <c r="M17" s="276">
        <v>28.263168831168837</v>
      </c>
      <c r="N17" s="277">
        <v>1.0755358626419271</v>
      </c>
      <c r="O17" s="4"/>
      <c r="P17" s="4"/>
      <c r="Q17" s="4"/>
      <c r="R17" s="4"/>
      <c r="S17" s="4"/>
      <c r="T17" s="4"/>
      <c r="U17" s="4"/>
      <c r="V17" s="4"/>
    </row>
    <row r="18" spans="2:22" x14ac:dyDescent="0.3">
      <c r="B18" s="399"/>
      <c r="C18" s="8" t="s">
        <v>181</v>
      </c>
      <c r="D18" s="261" t="s">
        <v>42</v>
      </c>
      <c r="E18" s="261">
        <v>1.4310199129945929</v>
      </c>
      <c r="F18" s="7">
        <v>-0.40961957443327968</v>
      </c>
      <c r="G18" s="276">
        <v>0.59800892233982106</v>
      </c>
      <c r="H18" s="359">
        <v>1.1048036525129734</v>
      </c>
      <c r="I18" s="276" t="s">
        <v>42</v>
      </c>
      <c r="J18" s="261">
        <v>0.13995675016649622</v>
      </c>
      <c r="K18" s="276">
        <v>-0.80949600237420272</v>
      </c>
      <c r="L18" s="276">
        <v>0.23070341624396518</v>
      </c>
      <c r="M18" s="276">
        <v>1.9789095242824515</v>
      </c>
      <c r="N18" s="277">
        <v>0.83578516694982863</v>
      </c>
      <c r="O18" s="4"/>
      <c r="P18" s="4"/>
      <c r="Q18" s="4"/>
      <c r="R18" s="4"/>
      <c r="S18" s="4"/>
      <c r="T18" s="4"/>
      <c r="U18" s="4"/>
      <c r="V18" s="4"/>
    </row>
    <row r="19" spans="2:22" x14ac:dyDescent="0.3">
      <c r="B19" s="399"/>
      <c r="C19" s="275" t="s">
        <v>182</v>
      </c>
      <c r="D19" s="262" t="s">
        <v>42</v>
      </c>
      <c r="E19" s="262">
        <v>9.4465140235362233E-2</v>
      </c>
      <c r="F19" s="5">
        <v>0.1143415990730261</v>
      </c>
      <c r="G19" s="6">
        <v>0.18406517932155819</v>
      </c>
      <c r="H19" s="360">
        <v>-4.797604305987857E-3</v>
      </c>
      <c r="I19" s="6" t="s">
        <v>42</v>
      </c>
      <c r="J19" s="262">
        <v>-1.4715001762389823E-3</v>
      </c>
      <c r="K19" s="6">
        <v>-0.89700101930384923</v>
      </c>
      <c r="L19" s="6">
        <v>2.7814079970430283E-2</v>
      </c>
      <c r="M19" s="6">
        <v>5.0389591574621111</v>
      </c>
      <c r="N19" s="278">
        <v>0.27536116515621911</v>
      </c>
      <c r="O19" s="4"/>
      <c r="P19" s="4"/>
      <c r="Q19" s="4"/>
      <c r="R19" s="4"/>
      <c r="S19" s="4"/>
      <c r="T19" s="4"/>
      <c r="U19" s="4"/>
      <c r="V19" s="4"/>
    </row>
    <row r="20" spans="2:22" x14ac:dyDescent="0.3">
      <c r="B20" s="399"/>
      <c r="C20" s="9" t="s">
        <v>183</v>
      </c>
      <c r="D20" s="261" t="s">
        <v>42</v>
      </c>
      <c r="E20" s="261">
        <v>0.13780942623372772</v>
      </c>
      <c r="F20" s="7">
        <v>4.4038266746848409E-2</v>
      </c>
      <c r="G20" s="276">
        <v>9.3596231121925388E-2</v>
      </c>
      <c r="H20" s="359">
        <v>-0.10670878039795606</v>
      </c>
      <c r="I20" s="276" t="s">
        <v>42</v>
      </c>
      <c r="J20" s="261">
        <v>-6.0228183226441745E-2</v>
      </c>
      <c r="K20" s="276">
        <v>-0.89319086785562352</v>
      </c>
      <c r="L20" s="276">
        <v>-2.0702012606789721E-2</v>
      </c>
      <c r="M20" s="276">
        <v>5.7474952623668578</v>
      </c>
      <c r="N20" s="277">
        <v>0.24362570566699082</v>
      </c>
      <c r="O20" s="4"/>
      <c r="P20" s="4"/>
      <c r="Q20" s="4"/>
      <c r="R20" s="4"/>
      <c r="S20" s="4"/>
      <c r="T20" s="4"/>
      <c r="U20" s="4"/>
      <c r="V20" s="4"/>
    </row>
    <row r="21" spans="2:22" x14ac:dyDescent="0.3">
      <c r="B21" s="399"/>
      <c r="C21" s="8" t="s">
        <v>184</v>
      </c>
      <c r="D21" s="261" t="s">
        <v>42</v>
      </c>
      <c r="E21" s="261">
        <v>0.12889402758749324</v>
      </c>
      <c r="F21" s="7">
        <v>0.2007859650720949</v>
      </c>
      <c r="G21" s="276">
        <v>1.236845016492194E-2</v>
      </c>
      <c r="H21" s="359">
        <v>0.11411502580095156</v>
      </c>
      <c r="I21" s="276" t="s">
        <v>42</v>
      </c>
      <c r="J21" s="261">
        <v>9.6095351797765405E-2</v>
      </c>
      <c r="K21" s="276">
        <v>-0.91742476908048554</v>
      </c>
      <c r="L21" s="276">
        <v>0.22480339871644217</v>
      </c>
      <c r="M21" s="276">
        <v>5.4766287822878219</v>
      </c>
      <c r="N21" s="277">
        <v>0.23619781235556947</v>
      </c>
      <c r="O21" s="4"/>
      <c r="P21" s="4"/>
      <c r="Q21" s="4"/>
      <c r="R21" s="4"/>
      <c r="S21" s="4"/>
      <c r="T21" s="4"/>
      <c r="U21" s="4"/>
      <c r="V21" s="4"/>
    </row>
    <row r="22" spans="2:22" x14ac:dyDescent="0.3">
      <c r="B22" s="399"/>
      <c r="C22" s="8" t="s">
        <v>185</v>
      </c>
      <c r="D22" s="261" t="s">
        <v>42</v>
      </c>
      <c r="E22" s="261">
        <v>9.0062726264865667E-2</v>
      </c>
      <c r="F22" s="7">
        <v>0.5282188920899904</v>
      </c>
      <c r="G22" s="276">
        <v>0.2325397850121238</v>
      </c>
      <c r="H22" s="359">
        <v>-3.9209706435351488E-2</v>
      </c>
      <c r="I22" s="276" t="s">
        <v>42</v>
      </c>
      <c r="J22" s="261">
        <v>0.17171941208005848</v>
      </c>
      <c r="K22" s="276">
        <v>-0.92595515237489834</v>
      </c>
      <c r="L22" s="276">
        <v>0.20000000000000018</v>
      </c>
      <c r="M22" s="276">
        <v>5.0569729249889033</v>
      </c>
      <c r="N22" s="277">
        <v>0.33880730099455092</v>
      </c>
      <c r="O22" s="4"/>
      <c r="P22" s="4"/>
      <c r="Q22" s="4"/>
      <c r="R22" s="4"/>
      <c r="S22" s="4"/>
      <c r="T22" s="4"/>
      <c r="U22" s="4"/>
      <c r="V22" s="4"/>
    </row>
    <row r="23" spans="2:22" x14ac:dyDescent="0.3">
      <c r="B23" s="399"/>
      <c r="C23" s="8" t="s">
        <v>186</v>
      </c>
      <c r="D23" s="261" t="s">
        <v>42</v>
      </c>
      <c r="E23" s="261">
        <v>0.34752947042935789</v>
      </c>
      <c r="F23" s="7">
        <v>0.33568771136378905</v>
      </c>
      <c r="G23" s="276">
        <v>0.26531674589625798</v>
      </c>
      <c r="H23" s="359">
        <v>0.12811578762870224</v>
      </c>
      <c r="I23" s="276" t="s">
        <v>42</v>
      </c>
      <c r="J23" s="261">
        <v>-1.2060829270586826E-2</v>
      </c>
      <c r="K23" s="276">
        <v>-0.85155865079462656</v>
      </c>
      <c r="L23" s="276">
        <v>-0.11682708264188513</v>
      </c>
      <c r="M23" s="276">
        <v>2.8354152574220217</v>
      </c>
      <c r="N23" s="277">
        <v>0.40265144953380538</v>
      </c>
      <c r="O23" s="4"/>
      <c r="P23" s="4"/>
      <c r="Q23" s="4"/>
      <c r="R23" s="4"/>
      <c r="S23" s="4"/>
      <c r="T23" s="4"/>
      <c r="U23" s="4"/>
      <c r="V23" s="4"/>
    </row>
    <row r="24" spans="2:22" x14ac:dyDescent="0.3">
      <c r="B24" s="399"/>
      <c r="C24" s="275" t="s">
        <v>187</v>
      </c>
      <c r="D24" s="262" t="s">
        <v>42</v>
      </c>
      <c r="E24" s="262">
        <v>0.68113198862460234</v>
      </c>
      <c r="F24" s="5">
        <v>0.28226846932980987</v>
      </c>
      <c r="G24" s="6">
        <v>9.2193498642426652E-2</v>
      </c>
      <c r="H24" s="360">
        <v>0.74042784046004906</v>
      </c>
      <c r="I24" s="6" t="s">
        <v>42</v>
      </c>
      <c r="J24" s="262">
        <v>9.9094714979735654E-2</v>
      </c>
      <c r="K24" s="6">
        <v>-0.808402879855736</v>
      </c>
      <c r="L24" s="6">
        <v>-0.20960195782048519</v>
      </c>
      <c r="M24" s="6">
        <v>4.3281886895546862</v>
      </c>
      <c r="N24" s="278">
        <v>0.66123448012300345</v>
      </c>
      <c r="O24" s="4"/>
      <c r="P24" s="4"/>
      <c r="Q24" s="4"/>
      <c r="R24" s="4"/>
      <c r="S24" s="4"/>
      <c r="T24" s="4"/>
      <c r="U24" s="4"/>
      <c r="V24" s="4"/>
    </row>
    <row r="25" spans="2:22" x14ac:dyDescent="0.3">
      <c r="B25" s="399"/>
      <c r="C25" s="275" t="s">
        <v>188</v>
      </c>
      <c r="D25" s="262" t="s">
        <v>42</v>
      </c>
      <c r="E25" s="262">
        <v>0.16146836127794506</v>
      </c>
      <c r="F25" s="5">
        <v>6.3314032187367637</v>
      </c>
      <c r="G25" s="6">
        <v>-0.11924280898863626</v>
      </c>
      <c r="H25" s="360">
        <v>7.0916737754013361</v>
      </c>
      <c r="I25" s="6" t="s">
        <v>42</v>
      </c>
      <c r="J25" s="262">
        <v>1.6924894815019824</v>
      </c>
      <c r="K25" s="6">
        <v>-0.89044487147797069</v>
      </c>
      <c r="L25" s="6">
        <v>-0.1344353328598179</v>
      </c>
      <c r="M25" s="6">
        <v>2.8889250279746364</v>
      </c>
      <c r="N25" s="278">
        <v>0.70430036308502575</v>
      </c>
      <c r="O25" s="4"/>
      <c r="P25" s="4"/>
      <c r="Q25" s="4"/>
      <c r="R25" s="4"/>
      <c r="S25" s="4"/>
      <c r="T25" s="4"/>
      <c r="U25" s="4"/>
      <c r="V25" s="4"/>
    </row>
    <row r="26" spans="2:22" x14ac:dyDescent="0.3">
      <c r="B26" s="400"/>
      <c r="C26" s="18" t="s">
        <v>189</v>
      </c>
      <c r="D26" s="266" t="s">
        <v>42</v>
      </c>
      <c r="E26" s="266">
        <v>0.25856973885188994</v>
      </c>
      <c r="F26" s="10">
        <v>0.11337009768298412</v>
      </c>
      <c r="G26" s="11">
        <v>0.19787283775782116</v>
      </c>
      <c r="H26" s="361">
        <v>0.26655873893310567</v>
      </c>
      <c r="I26" s="11" t="s">
        <v>42</v>
      </c>
      <c r="J26" s="266">
        <v>8.9748736304756438E-2</v>
      </c>
      <c r="K26" s="11">
        <v>-0.86834200468740919</v>
      </c>
      <c r="L26" s="11">
        <v>-0.22800431907093355</v>
      </c>
      <c r="M26" s="11">
        <v>4.1389501007398808</v>
      </c>
      <c r="N26" s="279">
        <v>0.57549797059419294</v>
      </c>
      <c r="O26" s="4"/>
      <c r="P26" s="4"/>
      <c r="Q26" s="4"/>
      <c r="R26" s="4"/>
      <c r="S26" s="4"/>
      <c r="T26" s="4"/>
      <c r="U26" s="4"/>
      <c r="V26" s="4"/>
    </row>
    <row r="27" spans="2:22" x14ac:dyDescent="0.3">
      <c r="B27" s="90"/>
      <c r="C27" s="92"/>
      <c r="D27" s="262"/>
      <c r="E27" s="262"/>
      <c r="F27" s="262"/>
      <c r="G27" s="262"/>
      <c r="H27" s="5"/>
      <c r="I27" s="6"/>
      <c r="J27" s="6"/>
      <c r="K27" s="6"/>
      <c r="L27" s="262"/>
      <c r="M27" s="262"/>
      <c r="N27" s="6"/>
    </row>
    <row r="28" spans="2:22" x14ac:dyDescent="0.3">
      <c r="B28" s="394" t="s">
        <v>195</v>
      </c>
      <c r="C28" s="394"/>
      <c r="D28" s="394"/>
      <c r="E28" s="394"/>
      <c r="F28" s="394"/>
      <c r="G28" s="394"/>
      <c r="H28" s="394"/>
      <c r="I28" s="394"/>
      <c r="J28" s="394"/>
      <c r="K28" s="394"/>
      <c r="L28" s="394"/>
      <c r="M28" s="394"/>
      <c r="N28" s="394"/>
    </row>
    <row r="29" spans="2:22" ht="16.350000000000001" customHeight="1" x14ac:dyDescent="0.3">
      <c r="B29" s="393" t="s">
        <v>191</v>
      </c>
      <c r="C29" s="393"/>
      <c r="D29" s="393"/>
      <c r="E29" s="393"/>
      <c r="F29" s="393"/>
      <c r="G29" s="393"/>
      <c r="H29" s="393"/>
      <c r="I29" s="393"/>
      <c r="J29" s="393"/>
      <c r="K29" s="393"/>
      <c r="L29" s="393"/>
      <c r="M29" s="393"/>
      <c r="N29" s="393"/>
    </row>
    <row r="30" spans="2:22" ht="38.4" customHeight="1" x14ac:dyDescent="0.3">
      <c r="B30" s="393" t="s">
        <v>192</v>
      </c>
      <c r="C30" s="393"/>
      <c r="D30" s="393"/>
      <c r="E30" s="393"/>
      <c r="F30" s="393"/>
      <c r="G30" s="393"/>
      <c r="H30" s="393"/>
      <c r="I30" s="393"/>
      <c r="J30" s="393"/>
      <c r="K30" s="393"/>
      <c r="L30" s="393"/>
      <c r="M30" s="393"/>
      <c r="N30" s="393"/>
    </row>
    <row r="31" spans="2:22" x14ac:dyDescent="0.3">
      <c r="B31" s="61" t="s">
        <v>129</v>
      </c>
      <c r="C31" s="61"/>
      <c r="D31" s="61"/>
      <c r="E31" s="61"/>
      <c r="F31" s="61"/>
      <c r="G31" s="61"/>
      <c r="H31" s="61"/>
      <c r="I31" s="61"/>
      <c r="J31" s="61"/>
      <c r="K31" s="61"/>
      <c r="L31" s="61"/>
      <c r="M31" s="61"/>
      <c r="N31" s="161"/>
    </row>
  </sheetData>
  <mergeCells count="4">
    <mergeCell ref="B5:B26"/>
    <mergeCell ref="B30:N30"/>
    <mergeCell ref="B28:N28"/>
    <mergeCell ref="B29:N29"/>
  </mergeCells>
  <pageMargins left="0.23622047244094488" right="0.23622047244094488" top="0.39370078740157483" bottom="0.39370078740157483" header="0.31496062992125984" footer="0.31496062992125984"/>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40379-3B39-469E-9202-A9EB2185BD23}">
  <sheetPr>
    <tabColor rgb="FFFF0000"/>
  </sheetPr>
  <dimension ref="A1:M7"/>
  <sheetViews>
    <sheetView workbookViewId="0">
      <selection activeCell="H11" sqref="H11"/>
    </sheetView>
  </sheetViews>
  <sheetFormatPr defaultColWidth="8.88671875" defaultRowHeight="14.4" x14ac:dyDescent="0.3"/>
  <sheetData>
    <row r="1" spans="1:13" ht="31.2" x14ac:dyDescent="0.6">
      <c r="A1" s="168" t="s">
        <v>28</v>
      </c>
    </row>
    <row r="3" spans="1:13" x14ac:dyDescent="0.3">
      <c r="B3" s="387" t="s">
        <v>29</v>
      </c>
      <c r="C3" s="388"/>
      <c r="D3" s="388"/>
      <c r="E3" s="388"/>
      <c r="F3" s="388"/>
      <c r="G3" s="388"/>
      <c r="H3" s="388"/>
      <c r="I3" s="388"/>
      <c r="J3" s="388"/>
      <c r="K3" s="388"/>
      <c r="L3" s="388"/>
      <c r="M3" s="389"/>
    </row>
    <row r="4" spans="1:13" x14ac:dyDescent="0.3">
      <c r="B4" s="387" t="s">
        <v>30</v>
      </c>
      <c r="C4" s="388"/>
      <c r="D4" s="388"/>
      <c r="E4" s="388"/>
      <c r="F4" s="388"/>
      <c r="G4" s="388"/>
      <c r="H4" s="388"/>
      <c r="I4" s="388"/>
      <c r="J4" s="388"/>
      <c r="K4" s="388"/>
      <c r="L4" s="388"/>
      <c r="M4" s="389"/>
    </row>
    <row r="5" spans="1:13" x14ac:dyDescent="0.3">
      <c r="B5" s="390" t="s">
        <v>31</v>
      </c>
      <c r="C5" s="391"/>
      <c r="D5" s="391"/>
      <c r="E5" s="391"/>
      <c r="F5" s="391"/>
      <c r="G5" s="391"/>
      <c r="H5" s="391"/>
      <c r="I5" s="391"/>
      <c r="J5" s="391"/>
      <c r="K5" s="391"/>
      <c r="L5" s="391"/>
      <c r="M5" s="392"/>
    </row>
    <row r="6" spans="1:13" x14ac:dyDescent="0.3">
      <c r="B6" s="386" t="s">
        <v>197</v>
      </c>
      <c r="C6" s="386"/>
      <c r="D6" s="386"/>
      <c r="E6" s="386"/>
      <c r="F6" s="386"/>
      <c r="G6" s="386"/>
      <c r="H6" s="386"/>
      <c r="I6" s="386"/>
      <c r="J6" s="386"/>
      <c r="K6" s="386"/>
      <c r="L6" s="386"/>
      <c r="M6" s="386"/>
    </row>
    <row r="7" spans="1:13" ht="29.4" customHeight="1" x14ac:dyDescent="0.3">
      <c r="B7" s="385" t="s">
        <v>32</v>
      </c>
      <c r="C7" s="385"/>
      <c r="D7" s="385"/>
      <c r="E7" s="385"/>
      <c r="F7" s="385"/>
      <c r="G7" s="385"/>
      <c r="H7" s="385"/>
      <c r="I7" s="385"/>
      <c r="J7" s="385"/>
      <c r="K7" s="385"/>
      <c r="L7" s="385"/>
      <c r="M7" s="378"/>
    </row>
  </sheetData>
  <mergeCells count="5">
    <mergeCell ref="B7:L7"/>
    <mergeCell ref="B6:M6"/>
    <mergeCell ref="B3:M3"/>
    <mergeCell ref="B4:M4"/>
    <mergeCell ref="B5:M5"/>
  </mergeCells>
  <hyperlinks>
    <hyperlink ref="B6" r:id="rId1" display="https://www.destinationbc.ca/content/uploads/2024/03/ValueOfTourism2022-FINAL-Feb-29-1.pdf" xr:uid="{AF531985-6461-4E30-90C9-C09CAAE1FD23}"/>
    <hyperlink ref="B6:M6" r:id="rId2" display="https://www.destinationbc.ca/content/uploads/2025/02/ValueOfTourism2023-FINAL-Feb-21-25.pdf" xr:uid="{0686C302-CC03-42A0-A17C-9A48B4E773FA}"/>
  </hyperlinks>
  <pageMargins left="0.7" right="0.7" top="0.75" bottom="0.75" header="0.3" footer="0.3"/>
  <pageSetup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2:X37"/>
  <sheetViews>
    <sheetView zoomScaleNormal="100" workbookViewId="0">
      <selection activeCell="M20" sqref="M20"/>
    </sheetView>
  </sheetViews>
  <sheetFormatPr defaultColWidth="8.88671875" defaultRowHeight="14.4" x14ac:dyDescent="0.3"/>
  <cols>
    <col min="1" max="1" width="9.109375" style="3" customWidth="1"/>
    <col min="2" max="2" width="26.109375" style="3" customWidth="1"/>
    <col min="3" max="13" width="10.109375" style="3" customWidth="1"/>
    <col min="14" max="15" width="9.109375" style="3" customWidth="1"/>
  </cols>
  <sheetData>
    <row r="2" spans="2:15" ht="17.25" customHeight="1" x14ac:dyDescent="0.3">
      <c r="B2" s="89" t="s">
        <v>9</v>
      </c>
    </row>
    <row r="3" spans="2:15" ht="17.25" customHeight="1" x14ac:dyDescent="0.3">
      <c r="B3" s="89"/>
    </row>
    <row r="4" spans="2:15" x14ac:dyDescent="0.3">
      <c r="B4" s="171"/>
      <c r="C4" s="126">
        <v>2013</v>
      </c>
      <c r="D4" s="126">
        <v>2014</v>
      </c>
      <c r="E4" s="126">
        <v>2015</v>
      </c>
      <c r="F4" s="126">
        <v>2016</v>
      </c>
      <c r="G4" s="126">
        <v>2017</v>
      </c>
      <c r="H4" s="126">
        <v>2018</v>
      </c>
      <c r="I4" s="126">
        <v>2019</v>
      </c>
      <c r="J4" s="127">
        <v>2020</v>
      </c>
      <c r="K4" s="127">
        <v>2021</v>
      </c>
      <c r="L4" s="127">
        <v>2022</v>
      </c>
      <c r="M4" s="128">
        <v>2023</v>
      </c>
      <c r="O4"/>
    </row>
    <row r="5" spans="2:15" ht="30" customHeight="1" x14ac:dyDescent="0.3">
      <c r="B5" s="172" t="s">
        <v>33</v>
      </c>
      <c r="C5" s="363">
        <v>13447.901036584417</v>
      </c>
      <c r="D5" s="363">
        <v>14133.023405083559</v>
      </c>
      <c r="E5" s="363">
        <v>15253.695677191545</v>
      </c>
      <c r="F5" s="363">
        <v>16732.542323789341</v>
      </c>
      <c r="G5" s="363">
        <v>17762.219248591722</v>
      </c>
      <c r="H5" s="363">
        <v>18588.40109915402</v>
      </c>
      <c r="I5" s="363">
        <v>19244.166070752712</v>
      </c>
      <c r="J5" s="363">
        <v>9287.6091337221624</v>
      </c>
      <c r="K5" s="363">
        <v>12866.014262826788</v>
      </c>
      <c r="L5" s="363">
        <v>19623.211680217464</v>
      </c>
      <c r="M5" s="364">
        <v>22063.488169419761</v>
      </c>
      <c r="O5"/>
    </row>
    <row r="6" spans="2:15" x14ac:dyDescent="0.3">
      <c r="B6" s="175" t="s">
        <v>34</v>
      </c>
      <c r="C6" s="177">
        <v>4.9451392386665294E-2</v>
      </c>
      <c r="D6" s="177">
        <v>5.0946416592098531E-2</v>
      </c>
      <c r="E6" s="177">
        <v>7.9294588283557621E-2</v>
      </c>
      <c r="F6" s="177">
        <v>9.6950055769702947E-2</v>
      </c>
      <c r="G6" s="177">
        <v>6.1537386541580474E-2</v>
      </c>
      <c r="H6" s="177">
        <v>4.6513436130893426E-2</v>
      </c>
      <c r="I6" s="177">
        <v>3.5278180629991773E-2</v>
      </c>
      <c r="J6" s="177">
        <v>-0.51738053498522474</v>
      </c>
      <c r="K6" s="177">
        <v>0.38528808411110638</v>
      </c>
      <c r="L6" s="177">
        <v>0.52519741384975394</v>
      </c>
      <c r="M6" s="365">
        <v>0.12435663075797043</v>
      </c>
      <c r="O6"/>
    </row>
    <row r="7" spans="2:15" ht="30" customHeight="1" x14ac:dyDescent="0.3">
      <c r="B7" s="84" t="s">
        <v>35</v>
      </c>
      <c r="C7" s="141">
        <v>1415.894130383638</v>
      </c>
      <c r="D7" s="141">
        <v>1488.1125188705655</v>
      </c>
      <c r="E7" s="141">
        <v>1425.5936586629255</v>
      </c>
      <c r="F7" s="141">
        <v>1553.9358116345365</v>
      </c>
      <c r="G7" s="141">
        <v>1623.1134019043075</v>
      </c>
      <c r="H7" s="141">
        <v>1827.7600167356725</v>
      </c>
      <c r="I7" s="141">
        <v>1966.5389196015997</v>
      </c>
      <c r="J7" s="141">
        <v>1016.4533889956458</v>
      </c>
      <c r="K7" s="141">
        <v>1504.9239712240712</v>
      </c>
      <c r="L7" s="141">
        <v>2244.39201668329</v>
      </c>
      <c r="M7" s="366">
        <v>2472.2962468379919</v>
      </c>
      <c r="O7"/>
    </row>
    <row r="8" spans="2:15" x14ac:dyDescent="0.3">
      <c r="B8" s="181" t="s">
        <v>34</v>
      </c>
      <c r="C8" s="177">
        <v>6.6930450545819031E-2</v>
      </c>
      <c r="D8" s="177">
        <v>5.1005500296381623E-2</v>
      </c>
      <c r="E8" s="177">
        <v>-4.2012186185417022E-2</v>
      </c>
      <c r="F8" s="177">
        <v>9.0027163204404292E-2</v>
      </c>
      <c r="G8" s="177">
        <v>4.4517662667806768E-2</v>
      </c>
      <c r="H8" s="177">
        <v>0.12608275835272176</v>
      </c>
      <c r="I8" s="177">
        <v>7.5928405039619173E-2</v>
      </c>
      <c r="J8" s="177">
        <v>-0.48312571957560413</v>
      </c>
      <c r="K8" s="177">
        <v>0.48056368104698</v>
      </c>
      <c r="L8" s="177">
        <v>0.49136571654031935</v>
      </c>
      <c r="M8" s="365">
        <v>0.10154386063602816</v>
      </c>
      <c r="O8"/>
    </row>
    <row r="9" spans="2:15" ht="30" customHeight="1" x14ac:dyDescent="0.3">
      <c r="B9" s="182" t="s">
        <v>36</v>
      </c>
      <c r="C9" s="141">
        <v>3021.7484332753802</v>
      </c>
      <c r="D9" s="141">
        <v>3803.0811365435029</v>
      </c>
      <c r="E9" s="141">
        <v>4234.2368164897543</v>
      </c>
      <c r="F9" s="141">
        <v>5072.077271107225</v>
      </c>
      <c r="G9" s="339">
        <v>6424.0837922648343</v>
      </c>
      <c r="H9" s="339">
        <v>5768.3754431842708</v>
      </c>
      <c r="I9" s="141">
        <v>6286.079849741448</v>
      </c>
      <c r="J9" s="141">
        <v>827.61267139183133</v>
      </c>
      <c r="K9" s="141">
        <v>638.91340779666052</v>
      </c>
      <c r="L9" s="141">
        <v>3283.3441213607089</v>
      </c>
      <c r="M9" s="367">
        <v>5172.9019999661705</v>
      </c>
      <c r="O9"/>
    </row>
    <row r="10" spans="2:15" x14ac:dyDescent="0.3">
      <c r="B10" s="175" t="s">
        <v>34</v>
      </c>
      <c r="C10" s="177">
        <v>0</v>
      </c>
      <c r="D10" s="177">
        <v>0.25856973885188994</v>
      </c>
      <c r="E10" s="177">
        <v>0.11337009768298412</v>
      </c>
      <c r="F10" s="177">
        <v>0.19787283775782116</v>
      </c>
      <c r="G10" s="340">
        <v>0.26655873893310567</v>
      </c>
      <c r="H10" s="340">
        <v>-0.10207032944839456</v>
      </c>
      <c r="I10" s="177">
        <v>8.9748736304756438E-2</v>
      </c>
      <c r="J10" s="177">
        <v>-0.86834200468740919</v>
      </c>
      <c r="K10" s="177">
        <v>-0.22800431907093355</v>
      </c>
      <c r="L10" s="177">
        <v>4.1389501007398808</v>
      </c>
      <c r="M10" s="365">
        <v>0.57549797059419294</v>
      </c>
      <c r="O10"/>
    </row>
    <row r="11" spans="2:15" ht="27.6" x14ac:dyDescent="0.3">
      <c r="B11" s="182" t="s">
        <v>37</v>
      </c>
      <c r="C11" s="183">
        <v>5378.0518581310889</v>
      </c>
      <c r="D11" s="183">
        <v>6351.595789234836</v>
      </c>
      <c r="E11" s="183">
        <v>6880.6190296014565</v>
      </c>
      <c r="F11" s="183">
        <v>7415.5582854293298</v>
      </c>
      <c r="G11" s="183">
        <v>7662.2356272541565</v>
      </c>
      <c r="H11" s="183">
        <v>7987.3075273997265</v>
      </c>
      <c r="I11" s="183">
        <v>8307.0462533536156</v>
      </c>
      <c r="J11" s="183">
        <v>3853.4169789084822</v>
      </c>
      <c r="K11" s="183">
        <v>5367.9755365199208</v>
      </c>
      <c r="L11" s="183">
        <v>8807.2232789263126</v>
      </c>
      <c r="M11" s="368">
        <v>9651.1873796505988</v>
      </c>
      <c r="O11"/>
    </row>
    <row r="12" spans="2:15" x14ac:dyDescent="0.3">
      <c r="B12" s="175" t="s">
        <v>34</v>
      </c>
      <c r="C12" s="185">
        <v>1.7409563718518539E-2</v>
      </c>
      <c r="D12" s="185">
        <v>0.18102167044593376</v>
      </c>
      <c r="E12" s="185">
        <v>8.3289815334793404E-2</v>
      </c>
      <c r="F12" s="185">
        <v>7.7745803615413722E-2</v>
      </c>
      <c r="G12" s="185">
        <v>3.32648375658402E-2</v>
      </c>
      <c r="H12" s="185">
        <v>4.2425202768407111E-2</v>
      </c>
      <c r="I12" s="185">
        <v>4.0030852055846777E-2</v>
      </c>
      <c r="J12" s="185">
        <v>-0.53612669757883802</v>
      </c>
      <c r="K12" s="185">
        <v>0.39304299687817634</v>
      </c>
      <c r="L12" s="185">
        <v>0.64069735769251834</v>
      </c>
      <c r="M12" s="369">
        <v>9.5826354572354333E-2</v>
      </c>
      <c r="O12"/>
    </row>
    <row r="13" spans="2:15" ht="30" customHeight="1" x14ac:dyDescent="0.3">
      <c r="B13" s="187" t="s">
        <v>38</v>
      </c>
      <c r="C13" s="196">
        <v>19254</v>
      </c>
      <c r="D13" s="139">
        <v>16708</v>
      </c>
      <c r="E13" s="139">
        <v>16925</v>
      </c>
      <c r="F13" s="139">
        <v>17032</v>
      </c>
      <c r="G13" s="139">
        <v>17049</v>
      </c>
      <c r="H13" s="143">
        <v>17149</v>
      </c>
      <c r="I13" s="143">
        <v>17385</v>
      </c>
      <c r="J13" s="143">
        <v>17305</v>
      </c>
      <c r="K13" s="143">
        <v>16652</v>
      </c>
      <c r="L13" s="143">
        <v>16910</v>
      </c>
      <c r="M13" s="370">
        <v>16860</v>
      </c>
      <c r="O13"/>
    </row>
    <row r="14" spans="2:15" x14ac:dyDescent="0.3">
      <c r="B14" s="175" t="s">
        <v>34</v>
      </c>
      <c r="C14" s="340">
        <v>3.8903577402471301E-2</v>
      </c>
      <c r="D14" s="177">
        <v>0</v>
      </c>
      <c r="E14" s="177">
        <v>1.2987790280105438E-2</v>
      </c>
      <c r="F14" s="177">
        <v>6.3220088626292359E-3</v>
      </c>
      <c r="G14" s="177">
        <v>9.9812118365427693E-4</v>
      </c>
      <c r="H14" s="177">
        <v>5.8654466537626515E-3</v>
      </c>
      <c r="I14" s="177">
        <v>1.3761735378156059E-2</v>
      </c>
      <c r="J14" s="177">
        <v>-4.6016681046879837E-3</v>
      </c>
      <c r="K14" s="177">
        <v>-3.7734758740248453E-2</v>
      </c>
      <c r="L14" s="177">
        <v>1.5493634398270562E-2</v>
      </c>
      <c r="M14" s="365">
        <v>-2.9568302779420241E-3</v>
      </c>
      <c r="O14"/>
    </row>
    <row r="15" spans="2:15" ht="30" customHeight="1" x14ac:dyDescent="0.3">
      <c r="B15" s="84" t="s">
        <v>39</v>
      </c>
      <c r="C15" s="371">
        <v>102.61418452708571</v>
      </c>
      <c r="D15" s="371">
        <v>107.6189253059176</v>
      </c>
      <c r="E15" s="371">
        <v>123.56609740692008</v>
      </c>
      <c r="F15" s="371">
        <v>132.90960307512361</v>
      </c>
      <c r="G15" s="371">
        <v>137.45819759462094</v>
      </c>
      <c r="H15" s="371">
        <v>136.11894128919909</v>
      </c>
      <c r="I15" s="371">
        <v>137.14436705720308</v>
      </c>
      <c r="J15" s="371">
        <v>62.331731942918587</v>
      </c>
      <c r="K15" s="371">
        <v>84.386938976886285</v>
      </c>
      <c r="L15" s="371">
        <v>116.48205597407068</v>
      </c>
      <c r="M15" s="372">
        <v>125.68120340454887</v>
      </c>
      <c r="O15"/>
    </row>
    <row r="16" spans="2:15" x14ac:dyDescent="0.3">
      <c r="B16" s="188" t="s">
        <v>34</v>
      </c>
      <c r="C16" s="185">
        <v>3.2416381506275904E-2</v>
      </c>
      <c r="D16" s="185">
        <v>4.8772407069227697E-2</v>
      </c>
      <c r="E16" s="185">
        <v>0.14818185607848289</v>
      </c>
      <c r="F16" s="185">
        <v>7.5615446827895783E-2</v>
      </c>
      <c r="G16" s="185">
        <v>3.4223219498491275E-2</v>
      </c>
      <c r="H16" s="185">
        <v>-9.7430079024567462E-3</v>
      </c>
      <c r="I16" s="185">
        <v>7.5333069614857973E-3</v>
      </c>
      <c r="J16" s="185">
        <v>-0.54550279183599315</v>
      </c>
      <c r="K16" s="185">
        <v>0.35383594112490169</v>
      </c>
      <c r="L16" s="185">
        <v>0.38033275511954878</v>
      </c>
      <c r="M16" s="369">
        <v>7.8974803059159271E-2</v>
      </c>
      <c r="O16"/>
    </row>
    <row r="17" spans="2:24" ht="30" customHeight="1" x14ac:dyDescent="0.3">
      <c r="B17" s="182" t="s">
        <v>40</v>
      </c>
      <c r="C17" s="142">
        <v>3655.4878058204304</v>
      </c>
      <c r="D17" s="142">
        <v>3702.4675374568619</v>
      </c>
      <c r="E17" s="142">
        <v>4080.4170536643296</v>
      </c>
      <c r="F17" s="142">
        <v>4336.2620303140147</v>
      </c>
      <c r="G17" s="142">
        <v>4600.6026840110535</v>
      </c>
      <c r="H17" s="142">
        <v>4792.0521249492931</v>
      </c>
      <c r="I17" s="142">
        <v>5085.9951160442952</v>
      </c>
      <c r="J17" s="141">
        <v>2471.0999248659718</v>
      </c>
      <c r="K17" s="142">
        <v>3442.9963207065243</v>
      </c>
      <c r="L17" s="142">
        <v>5314.3816099291889</v>
      </c>
      <c r="M17" s="373">
        <v>5938.9001716119074</v>
      </c>
      <c r="O17"/>
    </row>
    <row r="18" spans="2:24" x14ac:dyDescent="0.3">
      <c r="B18" s="175" t="s">
        <v>34</v>
      </c>
      <c r="C18" s="177">
        <v>3.4281217403312469E-2</v>
      </c>
      <c r="D18" s="177">
        <v>1.2851836507737247E-2</v>
      </c>
      <c r="E18" s="177">
        <v>0.10208044024258278</v>
      </c>
      <c r="F18" s="177">
        <v>6.2700692915673706E-2</v>
      </c>
      <c r="G18" s="177">
        <v>6.0960488976238514E-2</v>
      </c>
      <c r="H18" s="177">
        <v>4.1613991489333202E-2</v>
      </c>
      <c r="I18" s="177">
        <v>6.1339689851164225E-2</v>
      </c>
      <c r="J18" s="177">
        <v>-0.51413639445491555</v>
      </c>
      <c r="K18" s="177">
        <v>0.39330517801430731</v>
      </c>
      <c r="L18" s="177">
        <v>0.54353392072131079</v>
      </c>
      <c r="M18" s="365">
        <v>0</v>
      </c>
      <c r="O18"/>
    </row>
    <row r="19" spans="2:24" ht="30" customHeight="1" x14ac:dyDescent="0.3">
      <c r="B19" s="84" t="s">
        <v>41</v>
      </c>
      <c r="C19" s="341">
        <v>4166.5</v>
      </c>
      <c r="D19" s="52">
        <v>4374.8</v>
      </c>
      <c r="E19" s="52">
        <v>4747.1673665360995</v>
      </c>
      <c r="F19" s="52">
        <v>5342.1147849401341</v>
      </c>
      <c r="G19" s="341">
        <v>5595.5392847311587</v>
      </c>
      <c r="H19" s="52">
        <v>5821.9472735633371</v>
      </c>
      <c r="I19" s="52">
        <v>5978.2618321348727</v>
      </c>
      <c r="J19" s="52">
        <v>797.923</v>
      </c>
      <c r="K19" s="52">
        <v>644.74199999999996</v>
      </c>
      <c r="L19" s="52">
        <v>3231.145</v>
      </c>
      <c r="M19" s="374">
        <v>4726.8599999999997</v>
      </c>
      <c r="O19"/>
    </row>
    <row r="20" spans="2:24" x14ac:dyDescent="0.3">
      <c r="B20" s="189" t="s">
        <v>34</v>
      </c>
      <c r="C20" s="375" t="s">
        <v>42</v>
      </c>
      <c r="D20" s="376">
        <v>4.9993999759990526E-2</v>
      </c>
      <c r="E20" s="376">
        <v>8.5116431959426642E-2</v>
      </c>
      <c r="F20" s="376">
        <v>0.12532682597162226</v>
      </c>
      <c r="G20" s="375">
        <v>4.7438984371030335E-2</v>
      </c>
      <c r="H20" s="376">
        <v>4.0462228448648441E-2</v>
      </c>
      <c r="I20" s="376">
        <v>2.684918829157712E-2</v>
      </c>
      <c r="J20" s="376">
        <v>-0.86652926512670714</v>
      </c>
      <c r="K20" s="376">
        <v>-0.19197466422198639</v>
      </c>
      <c r="L20" s="376">
        <v>4.0115317444807381</v>
      </c>
      <c r="M20" s="377">
        <v>0.4629055644361364</v>
      </c>
      <c r="O20"/>
    </row>
    <row r="21" spans="2:24" x14ac:dyDescent="0.3">
      <c r="B21" s="191"/>
      <c r="C21" s="192"/>
      <c r="D21" s="192"/>
      <c r="E21" s="192"/>
      <c r="F21" s="192"/>
      <c r="G21" s="192"/>
      <c r="H21" s="192"/>
      <c r="I21" s="192"/>
      <c r="J21" s="192"/>
      <c r="K21" s="192"/>
      <c r="L21" s="192"/>
      <c r="M21" s="192"/>
      <c r="P21" s="3"/>
      <c r="Q21" s="3"/>
      <c r="R21" s="3"/>
      <c r="S21" s="3"/>
      <c r="T21" s="3"/>
      <c r="U21" s="3"/>
      <c r="V21" s="3"/>
      <c r="W21" s="3"/>
      <c r="X21" s="3"/>
    </row>
    <row r="22" spans="2:24" ht="27" customHeight="1" x14ac:dyDescent="0.3">
      <c r="B22" s="393" t="s">
        <v>43</v>
      </c>
      <c r="C22" s="393"/>
      <c r="D22" s="393"/>
      <c r="E22" s="393"/>
      <c r="F22" s="393"/>
      <c r="G22" s="393"/>
      <c r="H22" s="393"/>
      <c r="I22" s="393"/>
      <c r="J22" s="393"/>
      <c r="K22" s="393"/>
      <c r="L22" s="393"/>
      <c r="M22" s="393"/>
      <c r="N22"/>
      <c r="O22"/>
    </row>
    <row r="23" spans="2:24" ht="16.350000000000001" customHeight="1" x14ac:dyDescent="0.3">
      <c r="B23" s="393" t="s">
        <v>44</v>
      </c>
      <c r="C23" s="393"/>
      <c r="D23" s="393"/>
      <c r="E23" s="393"/>
      <c r="F23" s="393"/>
      <c r="G23" s="393"/>
      <c r="H23" s="393"/>
      <c r="I23" s="393"/>
      <c r="J23" s="393"/>
      <c r="K23" s="393"/>
      <c r="L23" s="393"/>
      <c r="M23" s="393"/>
    </row>
    <row r="24" spans="2:24" ht="13.65" customHeight="1" x14ac:dyDescent="0.3">
      <c r="B24" s="393" t="s">
        <v>45</v>
      </c>
      <c r="C24" s="393"/>
      <c r="D24" s="393"/>
      <c r="E24" s="393"/>
      <c r="F24" s="393"/>
      <c r="G24" s="393"/>
      <c r="H24" s="393"/>
      <c r="I24" s="393"/>
      <c r="J24" s="393"/>
      <c r="K24" s="393"/>
      <c r="L24" s="393"/>
      <c r="M24" s="393"/>
    </row>
    <row r="25" spans="2:24" x14ac:dyDescent="0.3">
      <c r="B25" s="394" t="s">
        <v>46</v>
      </c>
      <c r="C25" s="394"/>
      <c r="D25" s="394"/>
      <c r="E25" s="394"/>
      <c r="F25" s="394"/>
      <c r="G25" s="394"/>
      <c r="H25" s="394"/>
      <c r="I25" s="394"/>
      <c r="J25" s="394"/>
      <c r="K25" s="394"/>
      <c r="L25" s="394"/>
      <c r="M25" s="394"/>
    </row>
    <row r="26" spans="2:24" x14ac:dyDescent="0.3">
      <c r="B26" s="396" t="s">
        <v>47</v>
      </c>
      <c r="C26" s="397"/>
      <c r="D26" s="397"/>
      <c r="E26" s="397"/>
      <c r="F26" s="397"/>
      <c r="G26" s="397"/>
      <c r="H26" s="397"/>
      <c r="I26" s="397"/>
      <c r="J26" s="397"/>
      <c r="K26" s="397"/>
      <c r="L26" s="397"/>
      <c r="M26" s="397"/>
    </row>
    <row r="27" spans="2:24" x14ac:dyDescent="0.3">
      <c r="B27" s="396" t="s">
        <v>48</v>
      </c>
      <c r="C27" s="397"/>
      <c r="D27" s="397"/>
      <c r="E27" s="397"/>
      <c r="F27" s="397"/>
      <c r="G27" s="397"/>
      <c r="H27" s="397"/>
      <c r="I27" s="397"/>
      <c r="J27" s="397"/>
      <c r="K27" s="397"/>
      <c r="L27" s="397"/>
      <c r="M27" s="397"/>
    </row>
    <row r="28" spans="2:24" x14ac:dyDescent="0.3">
      <c r="B28" s="396" t="s">
        <v>49</v>
      </c>
      <c r="C28" s="396"/>
      <c r="D28" s="396"/>
      <c r="E28" s="396"/>
      <c r="F28" s="396"/>
      <c r="G28" s="396"/>
      <c r="H28" s="396"/>
      <c r="I28" s="396"/>
      <c r="J28" s="396"/>
      <c r="K28" s="396"/>
      <c r="L28" s="396"/>
      <c r="M28" s="396"/>
    </row>
    <row r="29" spans="2:24" ht="42" customHeight="1" x14ac:dyDescent="0.3">
      <c r="B29" s="395" t="s">
        <v>50</v>
      </c>
      <c r="C29" s="395"/>
      <c r="D29" s="395"/>
      <c r="E29" s="395"/>
      <c r="F29" s="395"/>
      <c r="G29" s="395"/>
      <c r="H29" s="395"/>
      <c r="I29" s="395"/>
      <c r="J29" s="395"/>
      <c r="K29" s="395"/>
      <c r="L29" s="395"/>
      <c r="M29" s="395"/>
    </row>
    <row r="30" spans="2:24" ht="27.75" customHeight="1" x14ac:dyDescent="0.3">
      <c r="B30" s="393" t="s">
        <v>51</v>
      </c>
      <c r="C30" s="393"/>
      <c r="D30" s="393"/>
      <c r="E30" s="393"/>
      <c r="F30" s="393"/>
      <c r="G30" s="393"/>
      <c r="H30" s="393"/>
      <c r="I30" s="393"/>
      <c r="J30" s="393"/>
      <c r="K30" s="393"/>
      <c r="L30" s="393"/>
      <c r="M30" s="393"/>
    </row>
    <row r="31" spans="2:24" ht="28.35" customHeight="1" x14ac:dyDescent="0.3">
      <c r="B31" s="393" t="s">
        <v>52</v>
      </c>
      <c r="C31" s="393"/>
      <c r="D31" s="393"/>
      <c r="E31" s="393"/>
      <c r="F31" s="393"/>
      <c r="G31" s="393"/>
      <c r="H31" s="393"/>
      <c r="I31" s="393"/>
      <c r="J31" s="393"/>
      <c r="K31" s="393"/>
      <c r="L31" s="393"/>
      <c r="M31" s="393"/>
    </row>
    <row r="32" spans="2:24" ht="31.65" customHeight="1" x14ac:dyDescent="0.3">
      <c r="B32" s="393" t="s">
        <v>53</v>
      </c>
      <c r="C32" s="393"/>
      <c r="D32" s="393"/>
      <c r="E32" s="393"/>
      <c r="F32" s="393"/>
      <c r="G32" s="393"/>
      <c r="H32" s="393"/>
      <c r="I32" s="393"/>
      <c r="J32" s="393"/>
      <c r="K32" s="393"/>
      <c r="L32" s="393"/>
      <c r="M32" s="393"/>
    </row>
    <row r="33" spans="2:13" ht="34.200000000000003" customHeight="1" x14ac:dyDescent="0.3">
      <c r="B33" s="393" t="s">
        <v>54</v>
      </c>
      <c r="C33" s="393"/>
      <c r="D33" s="393"/>
      <c r="E33" s="393"/>
      <c r="F33" s="393"/>
      <c r="G33" s="393"/>
      <c r="H33" s="393"/>
      <c r="I33" s="393"/>
      <c r="J33" s="393"/>
      <c r="K33" s="393"/>
      <c r="L33" s="393"/>
      <c r="M33" s="393"/>
    </row>
    <row r="34" spans="2:13" x14ac:dyDescent="0.3">
      <c r="B34" s="394" t="s">
        <v>55</v>
      </c>
      <c r="C34" s="394"/>
      <c r="D34" s="394"/>
      <c r="E34" s="394"/>
      <c r="F34" s="394"/>
      <c r="G34" s="394"/>
      <c r="H34" s="394"/>
      <c r="I34" s="394"/>
      <c r="J34" s="394"/>
      <c r="K34" s="394"/>
      <c r="L34" s="394"/>
      <c r="M34" s="394"/>
    </row>
    <row r="35" spans="2:13" x14ac:dyDescent="0.3">
      <c r="B35" s="79"/>
    </row>
    <row r="36" spans="2:13" x14ac:dyDescent="0.3">
      <c r="B36" s="26"/>
      <c r="C36" s="26"/>
      <c r="F36" s="26"/>
      <c r="I36" s="26"/>
    </row>
    <row r="37" spans="2:13" x14ac:dyDescent="0.3">
      <c r="B37" s="26"/>
      <c r="C37" s="26"/>
    </row>
  </sheetData>
  <mergeCells count="13">
    <mergeCell ref="B22:M22"/>
    <mergeCell ref="B23:M23"/>
    <mergeCell ref="B34:M34"/>
    <mergeCell ref="B25:M25"/>
    <mergeCell ref="B29:M29"/>
    <mergeCell ref="B30:M30"/>
    <mergeCell ref="B31:M31"/>
    <mergeCell ref="B32:M32"/>
    <mergeCell ref="B26:M26"/>
    <mergeCell ref="B27:M27"/>
    <mergeCell ref="B24:M24"/>
    <mergeCell ref="B28:M28"/>
    <mergeCell ref="B33:M33"/>
  </mergeCells>
  <pageMargins left="0.23622047244094491" right="0.23622047244094491" top="0.39370078740157483" bottom="0.39370078740157483" header="0.31496062992125984" footer="0.31496062992125984"/>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2:AF22"/>
  <sheetViews>
    <sheetView topLeftCell="A5" zoomScaleNormal="100" workbookViewId="0">
      <selection activeCell="B19" sqref="B19:N19"/>
    </sheetView>
  </sheetViews>
  <sheetFormatPr defaultColWidth="8.88671875" defaultRowHeight="14.4" x14ac:dyDescent="0.3"/>
  <cols>
    <col min="1" max="1" width="9.109375" style="3" customWidth="1"/>
    <col min="2" max="2" width="10.5546875" style="3" customWidth="1"/>
    <col min="3" max="3" width="19.88671875" style="3" customWidth="1"/>
    <col min="4" max="14" width="9" style="3" customWidth="1"/>
    <col min="15" max="17" width="9.109375" style="3" customWidth="1"/>
  </cols>
  <sheetData>
    <row r="2" spans="2:32" ht="17.25" customHeight="1" x14ac:dyDescent="0.3">
      <c r="B2" s="89" t="s">
        <v>10</v>
      </c>
      <c r="Q2" s="89"/>
      <c r="R2" s="89"/>
      <c r="AF2" s="89"/>
    </row>
    <row r="3" spans="2:32" ht="17.25" customHeight="1" x14ac:dyDescent="0.3">
      <c r="B3" s="89"/>
    </row>
    <row r="4" spans="2:32" x14ac:dyDescent="0.3">
      <c r="B4" s="129"/>
      <c r="C4" s="130" t="s">
        <v>56</v>
      </c>
      <c r="D4" s="131">
        <v>2013</v>
      </c>
      <c r="E4" s="131">
        <v>2014</v>
      </c>
      <c r="F4" s="131">
        <v>2015</v>
      </c>
      <c r="G4" s="131">
        <v>2016</v>
      </c>
      <c r="H4" s="131">
        <v>2017</v>
      </c>
      <c r="I4" s="131">
        <v>2018</v>
      </c>
      <c r="J4" s="131">
        <v>2019</v>
      </c>
      <c r="K4" s="131">
        <v>2020</v>
      </c>
      <c r="L4" s="132">
        <v>2021</v>
      </c>
      <c r="M4" s="132">
        <v>2022</v>
      </c>
      <c r="N4" s="133">
        <v>2023</v>
      </c>
      <c r="Q4"/>
    </row>
    <row r="5" spans="2:32" ht="27.6" x14ac:dyDescent="0.3">
      <c r="B5" s="398" t="s">
        <v>57</v>
      </c>
      <c r="C5" s="32" t="s">
        <v>58</v>
      </c>
      <c r="D5" s="173">
        <v>3937.9020480783188</v>
      </c>
      <c r="E5" s="82">
        <v>4145.8924648680177</v>
      </c>
      <c r="F5" s="82">
        <v>4768.0815136940728</v>
      </c>
      <c r="G5" s="82">
        <v>5280.3388929423099</v>
      </c>
      <c r="H5" s="82">
        <v>5655.4801926450873</v>
      </c>
      <c r="I5" s="82">
        <v>5990.9950453477686</v>
      </c>
      <c r="J5" s="82">
        <v>6269.0713534133429</v>
      </c>
      <c r="K5" s="82">
        <v>3180.1240140292448</v>
      </c>
      <c r="L5" s="82">
        <v>4513.030588904714</v>
      </c>
      <c r="M5" s="82">
        <v>7047.4892454292794</v>
      </c>
      <c r="N5" s="174">
        <v>7941.2112946334428</v>
      </c>
      <c r="Q5"/>
    </row>
    <row r="6" spans="2:32" ht="18.75" customHeight="1" x14ac:dyDescent="0.3">
      <c r="B6" s="399"/>
      <c r="C6" s="35" t="s">
        <v>59</v>
      </c>
      <c r="D6" s="179">
        <v>4403.7743684704637</v>
      </c>
      <c r="E6" s="141">
        <v>4438.2657363526605</v>
      </c>
      <c r="F6" s="141">
        <v>4426.3442004224817</v>
      </c>
      <c r="G6" s="141">
        <v>4764.0705680850733</v>
      </c>
      <c r="H6" s="141">
        <v>5071.5894131720652</v>
      </c>
      <c r="I6" s="141">
        <v>5235.8472719278889</v>
      </c>
      <c r="J6" s="141">
        <v>5380.5938971025735</v>
      </c>
      <c r="K6" s="141">
        <v>1849.3900913144985</v>
      </c>
      <c r="L6" s="141">
        <v>2395.2927200910208</v>
      </c>
      <c r="M6" s="141">
        <v>4252.880543301445</v>
      </c>
      <c r="N6" s="180">
        <v>5234.4777124615302</v>
      </c>
      <c r="Q6"/>
    </row>
    <row r="7" spans="2:32" ht="18.75" customHeight="1" x14ac:dyDescent="0.3">
      <c r="B7" s="399"/>
      <c r="C7" s="35" t="s">
        <v>60</v>
      </c>
      <c r="D7" s="179">
        <v>2486.6898479689353</v>
      </c>
      <c r="E7" s="141">
        <v>2835.9475299858968</v>
      </c>
      <c r="F7" s="141">
        <v>2934.0006149433002</v>
      </c>
      <c r="G7" s="141">
        <v>3129.6139813977502</v>
      </c>
      <c r="H7" s="141">
        <v>3349.1072601049809</v>
      </c>
      <c r="I7" s="141">
        <v>3463.6094215188373</v>
      </c>
      <c r="J7" s="141">
        <v>3470.1261786705145</v>
      </c>
      <c r="K7" s="141">
        <v>2196.8975118901653</v>
      </c>
      <c r="L7" s="141">
        <v>3056.5413396150634</v>
      </c>
      <c r="M7" s="141">
        <v>3826.3009270926623</v>
      </c>
      <c r="N7" s="180">
        <v>4063.5037487667241</v>
      </c>
      <c r="Q7"/>
    </row>
    <row r="8" spans="2:32" ht="18.75" customHeight="1" x14ac:dyDescent="0.3">
      <c r="B8" s="399"/>
      <c r="C8" s="35" t="s">
        <v>61</v>
      </c>
      <c r="D8" s="179">
        <v>757.99498755965624</v>
      </c>
      <c r="E8" s="141">
        <v>794.22956897215158</v>
      </c>
      <c r="F8" s="141">
        <v>1005.2509763915731</v>
      </c>
      <c r="G8" s="141">
        <v>1107.1139645289147</v>
      </c>
      <c r="H8" s="141">
        <v>1192.7683958483763</v>
      </c>
      <c r="I8" s="141">
        <v>1400.8824334698427</v>
      </c>
      <c r="J8" s="141">
        <v>1367.1683040212163</v>
      </c>
      <c r="K8" s="141">
        <v>622.23267559100282</v>
      </c>
      <c r="L8" s="141">
        <v>917.94220586091615</v>
      </c>
      <c r="M8" s="141">
        <v>1459.0293327131742</v>
      </c>
      <c r="N8" s="180">
        <v>1648.9296448382788</v>
      </c>
      <c r="Q8"/>
    </row>
    <row r="9" spans="2:32" ht="18.75" customHeight="1" x14ac:dyDescent="0.3">
      <c r="B9" s="399"/>
      <c r="C9" s="35" t="s">
        <v>62</v>
      </c>
      <c r="D9" s="332">
        <v>1861.539784507044</v>
      </c>
      <c r="E9" s="83">
        <v>1918.6881049048322</v>
      </c>
      <c r="F9" s="83">
        <v>2120.0183717401173</v>
      </c>
      <c r="G9" s="83">
        <v>2451.4049168352917</v>
      </c>
      <c r="H9" s="83">
        <v>2493.2739868212147</v>
      </c>
      <c r="I9" s="83">
        <v>2497.0669268896831</v>
      </c>
      <c r="J9" s="83">
        <v>2757.2063375450643</v>
      </c>
      <c r="K9" s="83">
        <v>1438.96484089725</v>
      </c>
      <c r="L9" s="83">
        <v>1983.2074083550749</v>
      </c>
      <c r="M9" s="83">
        <v>3037.5116316809022</v>
      </c>
      <c r="N9" s="333">
        <v>3175.3657687197879</v>
      </c>
      <c r="Q9"/>
    </row>
    <row r="10" spans="2:32" ht="18.75" customHeight="1" x14ac:dyDescent="0.3">
      <c r="B10" s="399"/>
      <c r="C10" s="60" t="s">
        <v>63</v>
      </c>
      <c r="D10" s="334">
        <v>13447.901036584417</v>
      </c>
      <c r="E10" s="335">
        <v>14133.023405083559</v>
      </c>
      <c r="F10" s="335">
        <v>15253.695677191545</v>
      </c>
      <c r="G10" s="335">
        <v>16732.542323789341</v>
      </c>
      <c r="H10" s="268">
        <v>17762.219248591722</v>
      </c>
      <c r="I10" s="268">
        <v>18588.40109915402</v>
      </c>
      <c r="J10" s="268">
        <v>19244.166070752712</v>
      </c>
      <c r="K10" s="268">
        <v>9287.6091337221624</v>
      </c>
      <c r="L10" s="268">
        <v>12866.014262826788</v>
      </c>
      <c r="M10" s="268">
        <v>19623.211680217464</v>
      </c>
      <c r="N10" s="269">
        <v>22063.488169419761</v>
      </c>
      <c r="Q10"/>
    </row>
    <row r="11" spans="2:32" ht="27.6" x14ac:dyDescent="0.3">
      <c r="B11" s="398" t="s">
        <v>34</v>
      </c>
      <c r="C11" s="32" t="s">
        <v>58</v>
      </c>
      <c r="D11" s="298">
        <v>3.0810765556892106E-2</v>
      </c>
      <c r="E11" s="299">
        <v>5.2817569926910002E-2</v>
      </c>
      <c r="F11" s="299">
        <v>0.15007360998830488</v>
      </c>
      <c r="G11" s="299">
        <v>0.10743469417983276</v>
      </c>
      <c r="H11" s="299">
        <v>7.1044928613235525E-2</v>
      </c>
      <c r="I11" s="299">
        <v>5.9325617149011745E-2</v>
      </c>
      <c r="J11" s="299">
        <v>4.6415713243079804E-2</v>
      </c>
      <c r="K11" s="299">
        <v>-0.28011178458712416</v>
      </c>
      <c r="L11" s="299">
        <v>0.4191366654241464</v>
      </c>
      <c r="M11" s="299">
        <v>0.56158685535071085</v>
      </c>
      <c r="N11" s="300">
        <v>0.12681424803646157</v>
      </c>
      <c r="Q11"/>
    </row>
    <row r="12" spans="2:32" ht="17.25" customHeight="1" x14ac:dyDescent="0.3">
      <c r="B12" s="399"/>
      <c r="C12" s="35" t="s">
        <v>59</v>
      </c>
      <c r="D12" s="184">
        <v>6.2945616053363906E-2</v>
      </c>
      <c r="E12" s="301">
        <v>7.8322286739174185E-3</v>
      </c>
      <c r="F12" s="301">
        <v>-2.6860797974607165E-3</v>
      </c>
      <c r="G12" s="301">
        <v>7.6299165263821189E-2</v>
      </c>
      <c r="H12" s="301">
        <v>6.4549599064944063E-2</v>
      </c>
      <c r="I12" s="185">
        <v>3.2387846368085116E-2</v>
      </c>
      <c r="J12" s="185">
        <v>2.764531080781274E-2</v>
      </c>
      <c r="K12" s="185">
        <v>-0.55482744732307787</v>
      </c>
      <c r="L12" s="185">
        <v>0.29517981703281904</v>
      </c>
      <c r="M12" s="185">
        <v>0.77551599753529743</v>
      </c>
      <c r="N12" s="186">
        <v>0.23080760420279445</v>
      </c>
      <c r="Q12"/>
    </row>
    <row r="13" spans="2:32" ht="17.25" customHeight="1" x14ac:dyDescent="0.3">
      <c r="B13" s="399"/>
      <c r="C13" s="35" t="s">
        <v>60</v>
      </c>
      <c r="D13" s="184">
        <v>5.8151782802362773E-2</v>
      </c>
      <c r="E13" s="301">
        <v>0.14045084162877264</v>
      </c>
      <c r="F13" s="301">
        <v>3.457507020868289E-2</v>
      </c>
      <c r="G13" s="301">
        <v>6.6671208403352722E-2</v>
      </c>
      <c r="H13" s="301">
        <v>7.0134297715912064E-2</v>
      </c>
      <c r="I13" s="185">
        <v>3.4188860648872499E-2</v>
      </c>
      <c r="J13" s="185">
        <v>1.8814930780559624E-3</v>
      </c>
      <c r="K13" s="185">
        <v>-0.11918438055584046</v>
      </c>
      <c r="L13" s="185">
        <v>0.39129901284529112</v>
      </c>
      <c r="M13" s="185">
        <v>0.25184007083461912</v>
      </c>
      <c r="N13" s="186">
        <v>6.1992725139445648E-2</v>
      </c>
      <c r="Q13"/>
    </row>
    <row r="14" spans="2:32" ht="17.25" customHeight="1" x14ac:dyDescent="0.3">
      <c r="B14" s="399"/>
      <c r="C14" s="35" t="s">
        <v>61</v>
      </c>
      <c r="D14" s="184">
        <v>8.044322847386276E-2</v>
      </c>
      <c r="E14" s="301">
        <v>4.7803193961943657E-2</v>
      </c>
      <c r="F14" s="301">
        <v>0.26569321473703611</v>
      </c>
      <c r="G14" s="301">
        <v>0.101330901963395</v>
      </c>
      <c r="H14" s="301">
        <v>7.7367311824946716E-2</v>
      </c>
      <c r="I14" s="185">
        <v>0.17447983895770625</v>
      </c>
      <c r="J14" s="185">
        <v>-2.4066351781655171E-2</v>
      </c>
      <c r="K14" s="185">
        <v>-0.32858141666904006</v>
      </c>
      <c r="L14" s="185">
        <v>0.47523947531210164</v>
      </c>
      <c r="M14" s="185">
        <v>0.58945663833463824</v>
      </c>
      <c r="N14" s="186">
        <v>0.13015523942343976</v>
      </c>
      <c r="Q14"/>
    </row>
    <row r="15" spans="2:32" ht="17.25" customHeight="1" x14ac:dyDescent="0.3">
      <c r="B15" s="399"/>
      <c r="C15" s="35" t="s">
        <v>62</v>
      </c>
      <c r="D15" s="302">
        <v>3.4510988420703548E-2</v>
      </c>
      <c r="E15" s="303">
        <v>3.0699489139804692E-2</v>
      </c>
      <c r="F15" s="303">
        <v>0.10493121123783222</v>
      </c>
      <c r="G15" s="303">
        <v>0.15631305346810342</v>
      </c>
      <c r="H15" s="303">
        <v>1.707962226002846E-2</v>
      </c>
      <c r="I15" s="303">
        <v>1.5212688571399902E-3</v>
      </c>
      <c r="J15" s="303">
        <v>0.10417798892535401</v>
      </c>
      <c r="K15" s="303">
        <v>-0.28071853696634663</v>
      </c>
      <c r="L15" s="303">
        <v>0.37821811345888667</v>
      </c>
      <c r="M15" s="303">
        <v>0.53161571446543521</v>
      </c>
      <c r="N15" s="304">
        <v>4.5383904246187212E-2</v>
      </c>
      <c r="Q15"/>
    </row>
    <row r="16" spans="2:32" ht="17.25" customHeight="1" x14ac:dyDescent="0.3">
      <c r="B16" s="400"/>
      <c r="C16" s="60" t="s">
        <v>63</v>
      </c>
      <c r="D16" s="105">
        <v>4.9451392386665294E-2</v>
      </c>
      <c r="E16" s="10">
        <v>5.0946416592098531E-2</v>
      </c>
      <c r="F16" s="10">
        <v>7.9294588283557621E-2</v>
      </c>
      <c r="G16" s="10">
        <v>9.6950055769702947E-2</v>
      </c>
      <c r="H16" s="229">
        <v>6.1537386541580474E-2</v>
      </c>
      <c r="I16" s="229">
        <v>4.6513436130893426E-2</v>
      </c>
      <c r="J16" s="229">
        <v>3.5278180629991773E-2</v>
      </c>
      <c r="K16" s="229">
        <v>-0.33143300595495484</v>
      </c>
      <c r="L16" s="229">
        <v>0.38528808411110638</v>
      </c>
      <c r="M16" s="229">
        <v>0.52519741384975394</v>
      </c>
      <c r="N16" s="230">
        <v>0.12435663075797043</v>
      </c>
      <c r="Q16"/>
    </row>
    <row r="17" spans="2:17" ht="14.1" customHeight="1" x14ac:dyDescent="0.3">
      <c r="B17" s="90"/>
      <c r="C17" s="91"/>
      <c r="D17" s="250"/>
      <c r="E17" s="250"/>
      <c r="F17" s="250"/>
      <c r="G17" s="250"/>
      <c r="H17" s="250"/>
      <c r="I17" s="250"/>
      <c r="J17" s="250"/>
      <c r="K17" s="250"/>
      <c r="L17" s="250"/>
      <c r="M17" s="250"/>
      <c r="N17" s="250"/>
    </row>
    <row r="18" spans="2:17" x14ac:dyDescent="0.3">
      <c r="B18" s="394" t="s">
        <v>64</v>
      </c>
      <c r="C18" s="394"/>
      <c r="D18" s="394"/>
      <c r="E18" s="394"/>
      <c r="F18" s="394"/>
      <c r="G18" s="394"/>
      <c r="H18" s="394"/>
      <c r="I18" s="394"/>
      <c r="J18" s="394"/>
      <c r="K18" s="394"/>
      <c r="L18" s="394"/>
      <c r="M18" s="394"/>
      <c r="N18" s="394"/>
    </row>
    <row r="19" spans="2:17" ht="18" x14ac:dyDescent="0.3">
      <c r="B19" s="402" t="s">
        <v>65</v>
      </c>
      <c r="C19" s="402"/>
      <c r="D19" s="402"/>
      <c r="E19" s="402"/>
      <c r="F19" s="402"/>
      <c r="G19" s="402"/>
      <c r="H19" s="402"/>
      <c r="I19" s="402"/>
      <c r="J19" s="402"/>
      <c r="K19" s="402"/>
      <c r="L19" s="402"/>
      <c r="M19" s="402"/>
      <c r="N19" s="402"/>
      <c r="Q19" s="89" t="s">
        <v>66</v>
      </c>
    </row>
    <row r="20" spans="2:17" x14ac:dyDescent="0.3">
      <c r="B20" s="401"/>
      <c r="C20" s="401"/>
      <c r="D20" s="401"/>
      <c r="E20" s="401"/>
      <c r="F20" s="401"/>
      <c r="G20" s="401"/>
      <c r="H20" s="401"/>
      <c r="I20" s="401"/>
      <c r="J20" s="401"/>
      <c r="K20" s="401"/>
      <c r="L20" s="401"/>
      <c r="M20" s="401"/>
      <c r="N20" s="401"/>
    </row>
    <row r="22" spans="2:17" x14ac:dyDescent="0.3">
      <c r="B22" s="79"/>
    </row>
  </sheetData>
  <mergeCells count="5">
    <mergeCell ref="B5:B10"/>
    <mergeCell ref="B11:B16"/>
    <mergeCell ref="B20:N20"/>
    <mergeCell ref="B19:N19"/>
    <mergeCell ref="B18:N18"/>
  </mergeCells>
  <pageMargins left="0.23622047244094488" right="0.23622047244094488" top="0.39370078740157483" bottom="0.39370078740157483" header="0.31496062992125984" footer="0.31496062992125984"/>
  <pageSetup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2:Q22"/>
  <sheetViews>
    <sheetView topLeftCell="A8" zoomScaleNormal="100" workbookViewId="0">
      <selection activeCell="B16" sqref="B16:M16"/>
    </sheetView>
  </sheetViews>
  <sheetFormatPr defaultColWidth="8.88671875" defaultRowHeight="14.4" x14ac:dyDescent="0.3"/>
  <cols>
    <col min="1" max="1" width="9.109375" style="3" customWidth="1"/>
    <col min="2" max="2" width="25.109375" style="3" customWidth="1"/>
    <col min="3" max="16" width="9.109375" style="3" customWidth="1"/>
    <col min="17" max="17" width="13.44140625" style="3" customWidth="1"/>
    <col min="18" max="18" width="9.109375" customWidth="1"/>
  </cols>
  <sheetData>
    <row r="2" spans="2:17" ht="17.25" customHeight="1" x14ac:dyDescent="0.3">
      <c r="B2" s="89" t="s">
        <v>67</v>
      </c>
      <c r="P2" s="89"/>
    </row>
    <row r="3" spans="2:17" ht="17.25" customHeight="1" x14ac:dyDescent="0.3">
      <c r="B3" s="89"/>
    </row>
    <row r="4" spans="2:17" x14ac:dyDescent="0.3">
      <c r="B4" s="322" t="s">
        <v>68</v>
      </c>
      <c r="C4" s="126">
        <v>2013</v>
      </c>
      <c r="D4" s="126">
        <v>2014</v>
      </c>
      <c r="E4" s="126">
        <v>2015</v>
      </c>
      <c r="F4" s="126">
        <v>2016</v>
      </c>
      <c r="G4" s="126">
        <v>2017</v>
      </c>
      <c r="H4" s="126">
        <v>2018</v>
      </c>
      <c r="I4" s="127">
        <v>2019</v>
      </c>
      <c r="J4" s="127">
        <v>2020</v>
      </c>
      <c r="K4" s="127">
        <v>2021</v>
      </c>
      <c r="L4" s="127">
        <v>2022</v>
      </c>
      <c r="M4" s="128">
        <v>2023</v>
      </c>
      <c r="N4"/>
      <c r="O4"/>
      <c r="P4"/>
      <c r="Q4"/>
    </row>
    <row r="5" spans="2:17" ht="17.25" customHeight="1" x14ac:dyDescent="0.3">
      <c r="B5" s="187" t="s">
        <v>69</v>
      </c>
      <c r="C5" s="307">
        <v>11654.437786</v>
      </c>
      <c r="D5" s="307">
        <v>12367.18334</v>
      </c>
      <c r="E5" s="307">
        <v>12772.142331999999</v>
      </c>
      <c r="F5" s="307">
        <v>13700.616633</v>
      </c>
      <c r="G5" s="307">
        <v>14161.635783</v>
      </c>
      <c r="H5" s="307">
        <v>14868.772644999999</v>
      </c>
      <c r="I5" s="307">
        <v>11882.904192</v>
      </c>
      <c r="J5" s="306">
        <v>11509.264225999999</v>
      </c>
      <c r="K5" s="306">
        <v>16380.444621000001</v>
      </c>
      <c r="L5" s="306">
        <v>15564.886836</v>
      </c>
      <c r="M5" s="308">
        <v>11318.217060000001</v>
      </c>
      <c r="N5"/>
      <c r="O5"/>
      <c r="P5"/>
      <c r="Q5"/>
    </row>
    <row r="6" spans="2:17" ht="17.25" customHeight="1" x14ac:dyDescent="0.3">
      <c r="B6" s="323" t="s">
        <v>70</v>
      </c>
      <c r="C6" s="324">
        <v>7746.0303249999997</v>
      </c>
      <c r="D6" s="324">
        <v>8101.5468629999996</v>
      </c>
      <c r="E6" s="324">
        <v>8406.0048050000005</v>
      </c>
      <c r="F6" s="324">
        <v>9764.8998539999993</v>
      </c>
      <c r="G6" s="324">
        <v>9737.4764759999998</v>
      </c>
      <c r="H6" s="324">
        <v>9570.723618</v>
      </c>
      <c r="I6" s="324">
        <v>7645.4475519999996</v>
      </c>
      <c r="J6" s="324">
        <v>8084.4166969999997</v>
      </c>
      <c r="K6" s="324">
        <v>12425.107162</v>
      </c>
      <c r="L6" s="324">
        <v>11126.178980000001</v>
      </c>
      <c r="M6" s="325">
        <v>7682.1729740000001</v>
      </c>
      <c r="N6"/>
      <c r="O6"/>
      <c r="P6"/>
      <c r="Q6"/>
    </row>
    <row r="7" spans="2:17" ht="17.25" customHeight="1" x14ac:dyDescent="0.3">
      <c r="B7" s="323" t="s">
        <v>71</v>
      </c>
      <c r="C7" s="324">
        <v>3908.4074609999998</v>
      </c>
      <c r="D7" s="324">
        <v>4265.636477</v>
      </c>
      <c r="E7" s="324">
        <v>4366.1375269999999</v>
      </c>
      <c r="F7" s="324">
        <v>3935.7167789999999</v>
      </c>
      <c r="G7" s="324">
        <v>4424.1593069999999</v>
      </c>
      <c r="H7" s="324">
        <v>5298.049027</v>
      </c>
      <c r="I7" s="324">
        <v>4237.4566400000003</v>
      </c>
      <c r="J7" s="324">
        <v>3424.8475290000001</v>
      </c>
      <c r="K7" s="324">
        <v>3955.3374589999999</v>
      </c>
      <c r="L7" s="324">
        <v>4438.707856</v>
      </c>
      <c r="M7" s="325">
        <v>3636.0440859999999</v>
      </c>
      <c r="N7"/>
      <c r="O7"/>
      <c r="P7"/>
      <c r="Q7"/>
    </row>
    <row r="8" spans="2:17" ht="17.25" customHeight="1" x14ac:dyDescent="0.3">
      <c r="B8" s="187" t="s">
        <v>72</v>
      </c>
      <c r="C8" s="310">
        <v>2911.8314319999999</v>
      </c>
      <c r="D8" s="310">
        <v>3221.2581279999999</v>
      </c>
      <c r="E8" s="310">
        <v>3502.523095</v>
      </c>
      <c r="F8" s="310">
        <v>3801.1157410000001</v>
      </c>
      <c r="G8" s="310">
        <v>3918.7604470000001</v>
      </c>
      <c r="H8" s="310">
        <v>4363.3750190000001</v>
      </c>
      <c r="I8" s="310">
        <v>4638.1133909999999</v>
      </c>
      <c r="J8" s="281">
        <v>4780.7250690000001</v>
      </c>
      <c r="K8" s="281">
        <v>5054.7379970000002</v>
      </c>
      <c r="L8" s="281">
        <v>6092.7047140000004</v>
      </c>
      <c r="M8" s="282">
        <v>5618.2597679999999</v>
      </c>
      <c r="N8"/>
      <c r="O8"/>
      <c r="P8"/>
      <c r="Q8"/>
    </row>
    <row r="9" spans="2:17" ht="17.25" customHeight="1" x14ac:dyDescent="0.3">
      <c r="B9" s="323" t="s">
        <v>73</v>
      </c>
      <c r="C9" s="324">
        <v>2038.444207</v>
      </c>
      <c r="D9" s="324">
        <v>2256.7892019999999</v>
      </c>
      <c r="E9" s="324">
        <v>2395.1129999999998</v>
      </c>
      <c r="F9" s="324">
        <v>2497.7174479999999</v>
      </c>
      <c r="G9" s="324">
        <v>2655.1736489999998</v>
      </c>
      <c r="H9" s="324">
        <v>2988.0377640000002</v>
      </c>
      <c r="I9" s="324">
        <v>3239.396307</v>
      </c>
      <c r="J9" s="324">
        <v>3486.3447580000002</v>
      </c>
      <c r="K9" s="324">
        <v>3684.776683</v>
      </c>
      <c r="L9" s="324">
        <v>4564.8268239999998</v>
      </c>
      <c r="M9" s="325">
        <v>4301.1458579999999</v>
      </c>
      <c r="N9" s="326"/>
      <c r="O9"/>
      <c r="P9"/>
      <c r="Q9"/>
    </row>
    <row r="10" spans="2:17" ht="17.25" customHeight="1" x14ac:dyDescent="0.3">
      <c r="B10" s="323" t="s">
        <v>74</v>
      </c>
      <c r="C10" s="324">
        <v>873.38722499999994</v>
      </c>
      <c r="D10" s="324">
        <v>964.46892600000001</v>
      </c>
      <c r="E10" s="324">
        <v>1107.410095</v>
      </c>
      <c r="F10" s="324">
        <v>1303.398293</v>
      </c>
      <c r="G10" s="324">
        <v>1263.586798</v>
      </c>
      <c r="H10" s="324">
        <v>1375.3372549999999</v>
      </c>
      <c r="I10" s="324">
        <v>1398.7170840000001</v>
      </c>
      <c r="J10" s="324">
        <v>1294.3803109999999</v>
      </c>
      <c r="K10" s="324">
        <v>1369.9613139999999</v>
      </c>
      <c r="L10" s="324">
        <v>1527.87789</v>
      </c>
      <c r="M10" s="325">
        <v>1317.11391</v>
      </c>
      <c r="N10"/>
      <c r="O10"/>
      <c r="P10"/>
      <c r="Q10"/>
    </row>
    <row r="11" spans="2:17" ht="17.25" customHeight="1" x14ac:dyDescent="0.3">
      <c r="B11" s="187" t="s">
        <v>75</v>
      </c>
      <c r="C11" s="310">
        <v>3833.6769129999998</v>
      </c>
      <c r="D11" s="310">
        <v>4566.3258619999997</v>
      </c>
      <c r="E11" s="310">
        <v>4431.9405960000004</v>
      </c>
      <c r="F11" s="310">
        <v>4825.5357569999996</v>
      </c>
      <c r="G11" s="310">
        <v>5336.6781730000002</v>
      </c>
      <c r="H11" s="310">
        <v>5851.4859329999999</v>
      </c>
      <c r="I11" s="310">
        <v>5222.9117159999996</v>
      </c>
      <c r="J11" s="281">
        <v>5477.2736210000003</v>
      </c>
      <c r="K11" s="281">
        <v>6586.5046759999996</v>
      </c>
      <c r="L11" s="281">
        <v>6236.7860250000003</v>
      </c>
      <c r="M11" s="327">
        <v>6555.3357340000002</v>
      </c>
      <c r="N11"/>
      <c r="O11"/>
      <c r="P11"/>
      <c r="Q11"/>
    </row>
    <row r="12" spans="2:17" ht="17.25" customHeight="1" x14ac:dyDescent="0.3">
      <c r="B12" s="187" t="s">
        <v>76</v>
      </c>
      <c r="C12" s="310">
        <v>7957.3353550000002</v>
      </c>
      <c r="D12" s="310">
        <v>7802.6540349999996</v>
      </c>
      <c r="E12" s="310">
        <v>5911.8243490000004</v>
      </c>
      <c r="F12" s="310">
        <v>7581.2639410000002</v>
      </c>
      <c r="G12" s="310">
        <v>11059.868537</v>
      </c>
      <c r="H12" s="310">
        <v>11518.900691000001</v>
      </c>
      <c r="I12" s="310">
        <v>11843.553709</v>
      </c>
      <c r="J12" s="281">
        <v>8484.8646090000002</v>
      </c>
      <c r="K12" s="281">
        <v>15285.599964000001</v>
      </c>
      <c r="L12" s="281">
        <v>24317.176022</v>
      </c>
      <c r="M12" s="282">
        <v>19636.947563999998</v>
      </c>
      <c r="P12"/>
      <c r="Q12"/>
    </row>
    <row r="13" spans="2:17" ht="17.25" customHeight="1" x14ac:dyDescent="0.3">
      <c r="B13" s="328" t="s">
        <v>77</v>
      </c>
      <c r="C13" s="329">
        <v>3021.7484332753802</v>
      </c>
      <c r="D13" s="329">
        <v>3803.0811365435029</v>
      </c>
      <c r="E13" s="329">
        <v>4234.2368164897543</v>
      </c>
      <c r="F13" s="329">
        <v>5072.077271107225</v>
      </c>
      <c r="G13" s="338">
        <v>6424.0837922648343</v>
      </c>
      <c r="H13" s="329">
        <v>5768.3754431842708</v>
      </c>
      <c r="I13" s="329">
        <v>6286.079849741448</v>
      </c>
      <c r="J13" s="330">
        <v>827.61267139183133</v>
      </c>
      <c r="K13" s="330">
        <v>638.91340779666052</v>
      </c>
      <c r="L13" s="330">
        <v>3283.3441213607089</v>
      </c>
      <c r="M13" s="331">
        <v>5172.9019999661705</v>
      </c>
      <c r="P13"/>
      <c r="Q13"/>
    </row>
    <row r="14" spans="2:17" ht="17.25" customHeight="1" x14ac:dyDescent="0.3">
      <c r="B14" s="26"/>
      <c r="C14" s="310"/>
      <c r="D14" s="310"/>
      <c r="E14" s="310"/>
      <c r="F14" s="310"/>
      <c r="G14" s="310"/>
      <c r="H14" s="310"/>
      <c r="I14" s="310"/>
      <c r="J14" s="310"/>
      <c r="K14" s="310"/>
      <c r="L14" s="281"/>
      <c r="M14" s="281"/>
    </row>
    <row r="15" spans="2:17" ht="45.9" customHeight="1" x14ac:dyDescent="0.3">
      <c r="B15" s="393" t="s">
        <v>78</v>
      </c>
      <c r="C15" s="393"/>
      <c r="D15" s="393"/>
      <c r="E15" s="393"/>
      <c r="F15" s="393"/>
      <c r="G15" s="393"/>
      <c r="H15" s="393"/>
      <c r="I15" s="393"/>
      <c r="J15" s="393"/>
      <c r="K15" s="393"/>
      <c r="L15" s="393"/>
      <c r="M15" s="393"/>
    </row>
    <row r="16" spans="2:17" ht="45.6" customHeight="1" x14ac:dyDescent="0.3">
      <c r="B16" s="395" t="s">
        <v>79</v>
      </c>
      <c r="C16" s="395"/>
      <c r="D16" s="395"/>
      <c r="E16" s="395"/>
      <c r="F16" s="395"/>
      <c r="G16" s="395"/>
      <c r="H16" s="395"/>
      <c r="I16" s="395"/>
      <c r="J16" s="395"/>
      <c r="K16" s="395"/>
      <c r="L16" s="395"/>
      <c r="M16" s="395"/>
    </row>
    <row r="17" spans="2:13" x14ac:dyDescent="0.3">
      <c r="B17" s="394" t="s">
        <v>80</v>
      </c>
      <c r="C17" s="394"/>
      <c r="D17" s="394"/>
      <c r="E17" s="394"/>
      <c r="F17" s="394"/>
      <c r="G17" s="394"/>
      <c r="H17" s="394"/>
      <c r="I17" s="394"/>
      <c r="J17" s="394"/>
      <c r="K17" s="394"/>
      <c r="L17" s="394"/>
      <c r="M17" s="394"/>
    </row>
    <row r="18" spans="2:13" x14ac:dyDescent="0.3">
      <c r="B18" s="61"/>
      <c r="C18" s="61"/>
      <c r="D18" s="61"/>
      <c r="E18" s="61"/>
      <c r="F18" s="61"/>
      <c r="G18" s="61"/>
      <c r="H18" s="61"/>
      <c r="I18" s="61"/>
      <c r="J18" s="61"/>
      <c r="K18" s="61"/>
      <c r="L18" s="61"/>
      <c r="M18" s="61"/>
    </row>
    <row r="19" spans="2:13" x14ac:dyDescent="0.3">
      <c r="B19" s="61"/>
    </row>
    <row r="20" spans="2:13" x14ac:dyDescent="0.3">
      <c r="B20" s="79"/>
    </row>
    <row r="21" spans="2:13" x14ac:dyDescent="0.3">
      <c r="B21" s="26"/>
    </row>
    <row r="22" spans="2:13" x14ac:dyDescent="0.3">
      <c r="B22" s="26"/>
    </row>
  </sheetData>
  <mergeCells count="3">
    <mergeCell ref="B16:M16"/>
    <mergeCell ref="B17:M17"/>
    <mergeCell ref="B15:M15"/>
  </mergeCells>
  <pageMargins left="0.23622047244094488" right="0.23622047244094488" top="0.39370078740157483" bottom="0.39370078740157483" header="0.31496062992125984" footer="0.31496062992125984"/>
  <pageSetup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2:R41"/>
  <sheetViews>
    <sheetView topLeftCell="A6" zoomScaleNormal="100" workbookViewId="0">
      <selection activeCell="J26" sqref="J26"/>
    </sheetView>
  </sheetViews>
  <sheetFormatPr defaultColWidth="8.88671875" defaultRowHeight="14.4" x14ac:dyDescent="0.3"/>
  <cols>
    <col min="1" max="1" width="9.109375" style="3" customWidth="1"/>
    <col min="2" max="2" width="6.5546875" style="3" customWidth="1"/>
    <col min="3" max="3" width="19.44140625" style="3" customWidth="1"/>
    <col min="4" max="13" width="11.5546875" style="3" customWidth="1"/>
    <col min="14" max="14" width="10.44140625" style="3" customWidth="1"/>
    <col min="15" max="15" width="9.109375" style="3" customWidth="1"/>
  </cols>
  <sheetData>
    <row r="2" spans="1:18" ht="17.25" customHeight="1" x14ac:dyDescent="0.3">
      <c r="B2" s="89" t="s">
        <v>12</v>
      </c>
      <c r="Q2" s="89"/>
      <c r="R2" s="89"/>
    </row>
    <row r="3" spans="1:18" ht="17.25" customHeight="1" x14ac:dyDescent="0.3">
      <c r="B3" s="89"/>
    </row>
    <row r="4" spans="1:18" x14ac:dyDescent="0.3">
      <c r="B4" s="129"/>
      <c r="C4" s="130" t="s">
        <v>81</v>
      </c>
      <c r="D4" s="131">
        <v>2013</v>
      </c>
      <c r="E4" s="131">
        <v>2014</v>
      </c>
      <c r="F4" s="131">
        <v>2015</v>
      </c>
      <c r="G4" s="131">
        <v>2016</v>
      </c>
      <c r="H4" s="131">
        <v>2017</v>
      </c>
      <c r="I4" s="131">
        <v>2018</v>
      </c>
      <c r="J4" s="131">
        <v>2019</v>
      </c>
      <c r="K4" s="132">
        <v>2020</v>
      </c>
      <c r="L4" s="132">
        <v>2021</v>
      </c>
      <c r="M4" s="132">
        <v>2022</v>
      </c>
      <c r="N4" s="128">
        <v>2023</v>
      </c>
      <c r="O4"/>
    </row>
    <row r="5" spans="1:18" ht="15" customHeight="1" x14ac:dyDescent="0.3">
      <c r="B5" s="398" t="s">
        <v>82</v>
      </c>
      <c r="C5" s="284" t="s">
        <v>83</v>
      </c>
      <c r="D5" s="306">
        <v>27492.255999999994</v>
      </c>
      <c r="E5" s="307">
        <v>28386.250500000002</v>
      </c>
      <c r="F5" s="306">
        <v>27678.459000000003</v>
      </c>
      <c r="G5" s="306">
        <v>30474.292799999992</v>
      </c>
      <c r="H5" s="306">
        <v>33930.531199999998</v>
      </c>
      <c r="I5" s="306">
        <v>37075.277200000004</v>
      </c>
      <c r="J5" s="306">
        <v>46078.490999999995</v>
      </c>
      <c r="K5" s="306">
        <v>33100.842900000003</v>
      </c>
      <c r="L5" s="306">
        <v>44361.497399999993</v>
      </c>
      <c r="M5" s="306">
        <v>81875.527300000002</v>
      </c>
      <c r="N5" s="308">
        <v>97583.40449999999</v>
      </c>
      <c r="O5"/>
    </row>
    <row r="6" spans="1:18" s="2" customFormat="1" x14ac:dyDescent="0.3">
      <c r="A6" s="80"/>
      <c r="B6" s="399"/>
      <c r="C6" s="309" t="s">
        <v>34</v>
      </c>
      <c r="D6" s="16">
        <v>3.2886003407267328E-2</v>
      </c>
      <c r="E6" s="261">
        <v>3.2518047991405563E-2</v>
      </c>
      <c r="F6" s="16">
        <v>-2.493430754442183E-2</v>
      </c>
      <c r="G6" s="16">
        <v>0.10101117984928232</v>
      </c>
      <c r="H6" s="16">
        <v>0.11341488456132454</v>
      </c>
      <c r="I6" s="16">
        <v>9.2681897063845664E-2</v>
      </c>
      <c r="J6" s="16">
        <v>-0.10719904475859188</v>
      </c>
      <c r="K6" s="16">
        <v>-0.2816422113302276</v>
      </c>
      <c r="L6" s="16">
        <v>0.34019237920977496</v>
      </c>
      <c r="M6" s="16">
        <v>0.84564390515817012</v>
      </c>
      <c r="N6" s="17">
        <v>0.19185069969008905</v>
      </c>
    </row>
    <row r="7" spans="1:18" x14ac:dyDescent="0.3">
      <c r="B7" s="399"/>
      <c r="C7" s="220" t="s">
        <v>84</v>
      </c>
      <c r="D7" s="281">
        <v>48423.301500000001</v>
      </c>
      <c r="E7" s="310">
        <v>50261.914999999994</v>
      </c>
      <c r="F7" s="281">
        <v>51032.875500000002</v>
      </c>
      <c r="G7" s="281">
        <v>56061.603100000008</v>
      </c>
      <c r="H7" s="281">
        <v>59433.068300000006</v>
      </c>
      <c r="I7" s="281">
        <v>63998.135300000002</v>
      </c>
      <c r="J7" s="281">
        <v>69110.2696</v>
      </c>
      <c r="K7" s="281">
        <v>37814.4738</v>
      </c>
      <c r="L7" s="281">
        <v>64931.930800000002</v>
      </c>
      <c r="M7" s="281">
        <v>96386.451799999995</v>
      </c>
      <c r="N7" s="282">
        <v>100054.493</v>
      </c>
      <c r="O7"/>
    </row>
    <row r="8" spans="1:18" s="2" customFormat="1" x14ac:dyDescent="0.3">
      <c r="A8" s="80"/>
      <c r="B8" s="399"/>
      <c r="C8" s="309" t="s">
        <v>34</v>
      </c>
      <c r="D8" s="16">
        <v>7.827265950622464E-2</v>
      </c>
      <c r="E8" s="261">
        <v>3.7969602299834815E-2</v>
      </c>
      <c r="F8" s="16">
        <v>1.5338860447319025E-2</v>
      </c>
      <c r="G8" s="16">
        <v>9.8538981994067854E-2</v>
      </c>
      <c r="H8" s="16">
        <v>6.0138579947243809E-2</v>
      </c>
      <c r="I8" s="16">
        <v>7.6810219135194702E-2</v>
      </c>
      <c r="J8" s="16">
        <v>-0.40913163137114095</v>
      </c>
      <c r="K8" s="16">
        <v>-0.45283857205499889</v>
      </c>
      <c r="L8" s="16">
        <v>0.71711845425705767</v>
      </c>
      <c r="M8" s="16">
        <v>0.48442300440571517</v>
      </c>
      <c r="N8" s="17">
        <v>3.8055568303428489E-2</v>
      </c>
    </row>
    <row r="9" spans="1:18" x14ac:dyDescent="0.3">
      <c r="B9" s="399"/>
      <c r="C9" s="220" t="s">
        <v>85</v>
      </c>
      <c r="D9" s="281">
        <v>68853.69200000001</v>
      </c>
      <c r="E9" s="310">
        <v>76746.14</v>
      </c>
      <c r="F9" s="281">
        <v>84367.510999999999</v>
      </c>
      <c r="G9" s="281">
        <v>96528.591400000005</v>
      </c>
      <c r="H9" s="281">
        <v>101813.28619999999</v>
      </c>
      <c r="I9" s="281">
        <v>105296.00290000001</v>
      </c>
      <c r="J9" s="281">
        <v>127824.62189999998</v>
      </c>
      <c r="K9" s="281">
        <v>83677.725199999986</v>
      </c>
      <c r="L9" s="281">
        <v>116181.06979999998</v>
      </c>
      <c r="M9" s="281">
        <v>174010.95390000002</v>
      </c>
      <c r="N9" s="282">
        <v>171575.18150000004</v>
      </c>
      <c r="O9"/>
    </row>
    <row r="10" spans="1:18" s="2" customFormat="1" x14ac:dyDescent="0.3">
      <c r="A10" s="80"/>
      <c r="B10" s="399"/>
      <c r="C10" s="309" t="s">
        <v>34</v>
      </c>
      <c r="D10" s="16">
        <v>7.5470168861630382E-2</v>
      </c>
      <c r="E10" s="261">
        <v>0.11462635874340599</v>
      </c>
      <c r="F10" s="16">
        <v>9.9306245239174196E-2</v>
      </c>
      <c r="G10" s="16">
        <v>0.14414411727756216</v>
      </c>
      <c r="H10" s="16">
        <v>5.4747455892120156E-2</v>
      </c>
      <c r="I10" s="16">
        <v>3.4206898038421363E-2</v>
      </c>
      <c r="J10" s="16">
        <v>-0.20530957590603871</v>
      </c>
      <c r="K10" s="16">
        <v>-0.34537083735351937</v>
      </c>
      <c r="L10" s="16">
        <v>0.38843484956495922</v>
      </c>
      <c r="M10" s="16">
        <v>0.4977565123092027</v>
      </c>
      <c r="N10" s="17">
        <v>-1.3997810743568317E-2</v>
      </c>
    </row>
    <row r="11" spans="1:18" x14ac:dyDescent="0.3">
      <c r="B11" s="399"/>
      <c r="C11" s="220" t="s">
        <v>86</v>
      </c>
      <c r="D11" s="281">
        <v>17581.495500000001</v>
      </c>
      <c r="E11" s="310">
        <v>19389.551000000003</v>
      </c>
      <c r="F11" s="281">
        <v>21848.663000000004</v>
      </c>
      <c r="G11" s="281">
        <v>24612.875899999999</v>
      </c>
      <c r="H11" s="281">
        <v>26555.024600000001</v>
      </c>
      <c r="I11" s="281">
        <v>27616.254400000005</v>
      </c>
      <c r="J11" s="281">
        <v>29098.929700000004</v>
      </c>
      <c r="K11" s="281">
        <v>22745.877100000005</v>
      </c>
      <c r="L11" s="281">
        <v>34944.075499999992</v>
      </c>
      <c r="M11" s="281">
        <v>39856.904600000002</v>
      </c>
      <c r="N11" s="282">
        <v>43589.743500000011</v>
      </c>
      <c r="O11"/>
    </row>
    <row r="12" spans="1:18" s="2" customFormat="1" x14ac:dyDescent="0.3">
      <c r="A12" s="80"/>
      <c r="B12" s="399"/>
      <c r="C12" s="309" t="s">
        <v>34</v>
      </c>
      <c r="D12" s="16">
        <v>3.1755680084053495E-3</v>
      </c>
      <c r="E12" s="261">
        <v>0.10283854976955764</v>
      </c>
      <c r="F12" s="16">
        <v>0.12682666040074886</v>
      </c>
      <c r="G12" s="16">
        <v>0.12651634106855858</v>
      </c>
      <c r="H12" s="16">
        <v>7.8907832952588963E-2</v>
      </c>
      <c r="I12" s="16">
        <v>3.9963427486337411E-2</v>
      </c>
      <c r="J12" s="16">
        <v>-0.17635908293197067</v>
      </c>
      <c r="K12" s="16">
        <v>-0.21832598880776011</v>
      </c>
      <c r="L12" s="16">
        <v>0.53628173344873931</v>
      </c>
      <c r="M12" s="16">
        <v>0.14059118834035278</v>
      </c>
      <c r="N12" s="17">
        <v>9.3656016127253716E-2</v>
      </c>
    </row>
    <row r="13" spans="1:18" x14ac:dyDescent="0.3">
      <c r="B13" s="399"/>
      <c r="C13" s="220" t="s">
        <v>87</v>
      </c>
      <c r="D13" s="281">
        <v>22872.451499999996</v>
      </c>
      <c r="E13" s="310">
        <v>24063.826000000005</v>
      </c>
      <c r="F13" s="281">
        <v>26802.093000000001</v>
      </c>
      <c r="G13" s="281">
        <v>29197.681499999999</v>
      </c>
      <c r="H13" s="281">
        <v>29831.317499999997</v>
      </c>
      <c r="I13" s="281">
        <v>31773.372099999997</v>
      </c>
      <c r="J13" s="281">
        <v>35782.8701</v>
      </c>
      <c r="K13" s="281">
        <v>29751.776900000001</v>
      </c>
      <c r="L13" s="281">
        <v>37206.209599999995</v>
      </c>
      <c r="M13" s="281">
        <v>49516.184300000008</v>
      </c>
      <c r="N13" s="282">
        <v>51979.661800000009</v>
      </c>
      <c r="O13"/>
    </row>
    <row r="14" spans="1:18" s="2" customFormat="1" x14ac:dyDescent="0.3">
      <c r="A14" s="80"/>
      <c r="B14" s="399"/>
      <c r="C14" s="309" t="s">
        <v>34</v>
      </c>
      <c r="D14" s="16">
        <v>3.7083622624997981E-2</v>
      </c>
      <c r="E14" s="261">
        <v>5.2087748442706694E-2</v>
      </c>
      <c r="F14" s="16">
        <v>0.11379183842170382</v>
      </c>
      <c r="G14" s="16">
        <v>8.9380650235039383E-2</v>
      </c>
      <c r="H14" s="16">
        <v>2.1701586134501794E-2</v>
      </c>
      <c r="I14" s="16">
        <v>6.5101201111885221E-2</v>
      </c>
      <c r="J14" s="16">
        <v>-6.3625453214013694E-2</v>
      </c>
      <c r="K14" s="16">
        <v>-0.16854693832957801</v>
      </c>
      <c r="L14" s="16">
        <v>0.25055420135259188</v>
      </c>
      <c r="M14" s="16">
        <v>0.33085806999270395</v>
      </c>
      <c r="N14" s="17">
        <v>4.9750955870806024E-2</v>
      </c>
    </row>
    <row r="15" spans="1:18" x14ac:dyDescent="0.3">
      <c r="B15" s="399"/>
      <c r="C15" s="220" t="s">
        <v>88</v>
      </c>
      <c r="D15" s="281">
        <v>37403.894</v>
      </c>
      <c r="E15" s="310">
        <v>39974.632499999992</v>
      </c>
      <c r="F15" s="281">
        <v>40593.011500000008</v>
      </c>
      <c r="G15" s="281">
        <v>38273.2909</v>
      </c>
      <c r="H15" s="281">
        <v>41632.441999999995</v>
      </c>
      <c r="I15" s="281">
        <v>44860.39699999999</v>
      </c>
      <c r="J15" s="281">
        <v>46604.543099999995</v>
      </c>
      <c r="K15" s="281">
        <v>36868.354999999996</v>
      </c>
      <c r="L15" s="281">
        <v>46144.717499999999</v>
      </c>
      <c r="M15" s="281">
        <v>62925.002499999995</v>
      </c>
      <c r="N15" s="282">
        <v>69462.853199999998</v>
      </c>
      <c r="O15"/>
    </row>
    <row r="16" spans="1:18" s="2" customFormat="1" x14ac:dyDescent="0.3">
      <c r="A16" s="80"/>
      <c r="B16" s="399"/>
      <c r="C16" s="309" t="s">
        <v>34</v>
      </c>
      <c r="D16" s="16">
        <v>5.9942791151487373E-2</v>
      </c>
      <c r="E16" s="261">
        <v>6.8729167610195763E-2</v>
      </c>
      <c r="F16" s="16">
        <v>1.5469285427452517E-2</v>
      </c>
      <c r="G16" s="16">
        <v>-5.7145811909027899E-2</v>
      </c>
      <c r="H16" s="16">
        <v>8.7767501069525133E-2</v>
      </c>
      <c r="I16" s="16">
        <v>7.7534606305342146E-2</v>
      </c>
      <c r="J16" s="16">
        <v>-0.1781536173208631</v>
      </c>
      <c r="K16" s="16">
        <v>-0.20891070810648071</v>
      </c>
      <c r="L16" s="16">
        <v>0.25160771344422628</v>
      </c>
      <c r="M16" s="16">
        <v>0.36364476605583285</v>
      </c>
      <c r="N16" s="17">
        <v>0.10389909321020685</v>
      </c>
    </row>
    <row r="17" spans="1:15" x14ac:dyDescent="0.3">
      <c r="B17" s="399"/>
      <c r="C17" s="220" t="s">
        <v>89</v>
      </c>
      <c r="D17" s="281">
        <v>11292.575500000001</v>
      </c>
      <c r="E17" s="310">
        <v>11427.862000000001</v>
      </c>
      <c r="F17" s="281">
        <v>11117.930499999999</v>
      </c>
      <c r="G17" s="281">
        <v>11373.766299999999</v>
      </c>
      <c r="H17" s="281">
        <v>11137.699600000002</v>
      </c>
      <c r="I17" s="281">
        <v>12305.949100000002</v>
      </c>
      <c r="J17" s="281">
        <v>14560.855499999998</v>
      </c>
      <c r="K17" s="281">
        <v>10031.577499999999</v>
      </c>
      <c r="L17" s="281">
        <v>12385.613799999999</v>
      </c>
      <c r="M17" s="281">
        <v>16927.4692</v>
      </c>
      <c r="N17" s="282">
        <v>17316.906500000001</v>
      </c>
      <c r="O17"/>
    </row>
    <row r="18" spans="1:15" s="2" customFormat="1" x14ac:dyDescent="0.3">
      <c r="A18" s="80"/>
      <c r="B18" s="399"/>
      <c r="C18" s="309" t="s">
        <v>34</v>
      </c>
      <c r="D18" s="16">
        <v>0.31755438572624151</v>
      </c>
      <c r="E18" s="261">
        <v>1.1980128005343094E-2</v>
      </c>
      <c r="F18" s="16">
        <v>-2.7120689766817474E-2</v>
      </c>
      <c r="G18" s="16">
        <v>2.3011099053011685E-2</v>
      </c>
      <c r="H18" s="16">
        <v>-2.0755367551379855E-2</v>
      </c>
      <c r="I18" s="16">
        <v>0.10489145352780027</v>
      </c>
      <c r="J18" s="16">
        <v>-0.1848188694360845</v>
      </c>
      <c r="K18" s="16">
        <v>-0.31105850889049746</v>
      </c>
      <c r="L18" s="16">
        <v>0.23466262409875216</v>
      </c>
      <c r="M18" s="16">
        <v>0.36670410311033597</v>
      </c>
      <c r="N18" s="17">
        <v>2.3006232969545293E-2</v>
      </c>
    </row>
    <row r="19" spans="1:15" x14ac:dyDescent="0.3">
      <c r="B19" s="399"/>
      <c r="C19" s="220" t="s">
        <v>90</v>
      </c>
      <c r="D19" s="281">
        <v>20590.002499999999</v>
      </c>
      <c r="E19" s="310">
        <v>23386.586499999994</v>
      </c>
      <c r="F19" s="281">
        <v>25714.309999999998</v>
      </c>
      <c r="G19" s="281">
        <v>29727.565500000001</v>
      </c>
      <c r="H19" s="281">
        <v>35290.972599999994</v>
      </c>
      <c r="I19" s="281">
        <v>40415.556799999991</v>
      </c>
      <c r="J19" s="281">
        <v>44641.099000000002</v>
      </c>
      <c r="K19" s="281">
        <v>32568.621599999999</v>
      </c>
      <c r="L19" s="281">
        <v>35107.687700000002</v>
      </c>
      <c r="M19" s="281">
        <v>58574.668000000005</v>
      </c>
      <c r="N19" s="282">
        <v>65928.253100000002</v>
      </c>
      <c r="O19"/>
    </row>
    <row r="20" spans="1:15" s="2" customFormat="1" x14ac:dyDescent="0.3">
      <c r="A20" s="80"/>
      <c r="B20" s="399"/>
      <c r="C20" s="309" t="s">
        <v>34</v>
      </c>
      <c r="D20" s="16">
        <v>0.1228188945693911</v>
      </c>
      <c r="E20" s="261">
        <v>0.1358224215854269</v>
      </c>
      <c r="F20" s="16">
        <v>9.9532417866968537E-2</v>
      </c>
      <c r="G20" s="16">
        <v>0.15607089982192801</v>
      </c>
      <c r="H20" s="16">
        <v>0.18714640793575898</v>
      </c>
      <c r="I20" s="16">
        <v>0.14520949190275356</v>
      </c>
      <c r="J20" s="16">
        <v>-0.1941563056728689</v>
      </c>
      <c r="K20" s="16">
        <v>-0.27043414410563693</v>
      </c>
      <c r="L20" s="16">
        <v>7.7960502325956638E-2</v>
      </c>
      <c r="M20" s="16">
        <v>0.66842853623766296</v>
      </c>
      <c r="N20" s="17">
        <v>0.12554207050733934</v>
      </c>
    </row>
    <row r="21" spans="1:15" x14ac:dyDescent="0.3">
      <c r="B21" s="399"/>
      <c r="C21" s="220" t="s">
        <v>91</v>
      </c>
      <c r="D21" s="281">
        <v>135221.08150000003</v>
      </c>
      <c r="E21" s="310">
        <v>147178.42799999999</v>
      </c>
      <c r="F21" s="281">
        <v>165977.1085</v>
      </c>
      <c r="G21" s="281">
        <v>186731.03100000002</v>
      </c>
      <c r="H21" s="281">
        <v>205692.96999999997</v>
      </c>
      <c r="I21" s="281">
        <v>229685.46400000001</v>
      </c>
      <c r="J21" s="281">
        <v>250095.3512</v>
      </c>
      <c r="K21" s="281">
        <v>94485.514200000005</v>
      </c>
      <c r="L21" s="281">
        <v>159836.87119999999</v>
      </c>
      <c r="M21" s="281">
        <v>263297.27069999999</v>
      </c>
      <c r="N21" s="282">
        <v>324121.674</v>
      </c>
      <c r="O21"/>
    </row>
    <row r="22" spans="1:15" s="2" customFormat="1" x14ac:dyDescent="0.3">
      <c r="A22" s="80"/>
      <c r="B22" s="399"/>
      <c r="C22" s="309" t="s">
        <v>34</v>
      </c>
      <c r="D22" s="16">
        <v>3.418044975277712E-2</v>
      </c>
      <c r="E22" s="261">
        <v>8.8428123539301406E-2</v>
      </c>
      <c r="F22" s="16">
        <v>0.12772714558413423</v>
      </c>
      <c r="G22" s="16">
        <v>0.12504087272974762</v>
      </c>
      <c r="H22" s="16">
        <v>0.10154680182749032</v>
      </c>
      <c r="I22" s="16">
        <v>0.11664226541140432</v>
      </c>
      <c r="J22" s="16">
        <v>-0.58863084953430045</v>
      </c>
      <c r="K22" s="16">
        <v>-0.62220203715645872</v>
      </c>
      <c r="L22" s="16">
        <v>0.69165477431460065</v>
      </c>
      <c r="M22" s="16">
        <v>0.64728744202295174</v>
      </c>
      <c r="N22" s="17">
        <v>0.23101038282050079</v>
      </c>
    </row>
    <row r="23" spans="1:15" x14ac:dyDescent="0.3">
      <c r="B23" s="399"/>
      <c r="C23" s="220" t="s">
        <v>92</v>
      </c>
      <c r="D23" s="281">
        <v>33340.140999999996</v>
      </c>
      <c r="E23" s="310">
        <v>36587.707499999997</v>
      </c>
      <c r="F23" s="281">
        <v>44308.5645</v>
      </c>
      <c r="G23" s="281">
        <v>50508.552499999998</v>
      </c>
      <c r="H23" s="281">
        <v>52699.148900000007</v>
      </c>
      <c r="I23" s="281">
        <v>59086.679600000003</v>
      </c>
      <c r="J23" s="281">
        <v>72608.890600000013</v>
      </c>
      <c r="K23" s="281">
        <v>53002.038399999998</v>
      </c>
      <c r="L23" s="281">
        <v>73975.627500000002</v>
      </c>
      <c r="M23" s="281">
        <v>97904.939899999983</v>
      </c>
      <c r="N23" s="282">
        <v>98737.8177</v>
      </c>
      <c r="O23"/>
    </row>
    <row r="24" spans="1:15" s="2" customFormat="1" x14ac:dyDescent="0.3">
      <c r="A24" s="80"/>
      <c r="B24" s="399"/>
      <c r="C24" s="309" t="s">
        <v>34</v>
      </c>
      <c r="D24" s="16">
        <v>4.7707557837792791E-2</v>
      </c>
      <c r="E24" s="261">
        <v>9.7407101547650976E-2</v>
      </c>
      <c r="F24" s="16">
        <v>0.21102325145679068</v>
      </c>
      <c r="G24" s="16">
        <v>0.13992753026336469</v>
      </c>
      <c r="H24" s="16">
        <v>4.3370801410315796E-2</v>
      </c>
      <c r="I24" s="16">
        <v>0.12120747361823137</v>
      </c>
      <c r="J24" s="16">
        <v>-0.10297822184613004</v>
      </c>
      <c r="K24" s="16">
        <v>-0.27003376636083753</v>
      </c>
      <c r="L24" s="16">
        <v>0.3957128769598417</v>
      </c>
      <c r="M24" s="16">
        <v>0.32347562580662093</v>
      </c>
      <c r="N24" s="17">
        <v>8.5070048646238572E-3</v>
      </c>
    </row>
    <row r="25" spans="1:15" x14ac:dyDescent="0.3">
      <c r="B25" s="399"/>
      <c r="C25" s="220" t="s">
        <v>93</v>
      </c>
      <c r="D25" s="281">
        <v>542283.60199999984</v>
      </c>
      <c r="E25" s="310">
        <v>591525.94250000012</v>
      </c>
      <c r="F25" s="281">
        <v>693467.80899999989</v>
      </c>
      <c r="G25" s="281">
        <v>766326.35350000008</v>
      </c>
      <c r="H25" s="281">
        <v>844434.87599999993</v>
      </c>
      <c r="I25" s="281">
        <v>977358.8321</v>
      </c>
      <c r="J25" s="281">
        <v>1120841.0899999999</v>
      </c>
      <c r="K25" s="281">
        <v>252407.95120000001</v>
      </c>
      <c r="L25" s="281">
        <v>383543.05310000002</v>
      </c>
      <c r="M25" s="281">
        <v>1027161.1022000001</v>
      </c>
      <c r="N25" s="282">
        <v>1373862.0760999999</v>
      </c>
      <c r="O25"/>
    </row>
    <row r="26" spans="1:15" s="2" customFormat="1" x14ac:dyDescent="0.3">
      <c r="A26" s="80"/>
      <c r="B26" s="399"/>
      <c r="C26" s="309" t="s">
        <v>34</v>
      </c>
      <c r="D26" s="16">
        <v>1.9780067444967298E-2</v>
      </c>
      <c r="E26" s="261">
        <v>9.0805512684486889E-2</v>
      </c>
      <c r="F26" s="16">
        <v>0.17233710168172345</v>
      </c>
      <c r="G26" s="16">
        <v>0.10506406145234659</v>
      </c>
      <c r="H26" s="16">
        <v>0.10192592508825915</v>
      </c>
      <c r="I26" s="16">
        <v>0.1574117316537742</v>
      </c>
      <c r="J26" s="16">
        <v>-0.74174485060142725</v>
      </c>
      <c r="K26" s="16">
        <v>-0.77480487336523318</v>
      </c>
      <c r="L26" s="16">
        <v>0.51953633503444085</v>
      </c>
      <c r="M26" s="16">
        <v>1.6780855340696039</v>
      </c>
      <c r="N26" s="17">
        <v>0.33753320015470489</v>
      </c>
    </row>
    <row r="27" spans="1:15" x14ac:dyDescent="0.3">
      <c r="B27" s="399"/>
      <c r="C27" s="220" t="s">
        <v>94</v>
      </c>
      <c r="D27" s="281">
        <v>112758.26199999999</v>
      </c>
      <c r="E27" s="310">
        <v>116463.49149999997</v>
      </c>
      <c r="F27" s="281">
        <v>135199.85649999999</v>
      </c>
      <c r="G27" s="281">
        <v>165352.45039999997</v>
      </c>
      <c r="H27" s="281">
        <v>184380.52530000004</v>
      </c>
      <c r="I27" s="281">
        <v>209938.90850000002</v>
      </c>
      <c r="J27" s="281">
        <v>225910.3431</v>
      </c>
      <c r="K27" s="281">
        <v>76725.976899999994</v>
      </c>
      <c r="L27" s="281">
        <v>136098.21609999999</v>
      </c>
      <c r="M27" s="281">
        <v>260398.49220000004</v>
      </c>
      <c r="N27" s="282">
        <v>304499.10009999998</v>
      </c>
      <c r="O27"/>
    </row>
    <row r="28" spans="1:15" s="2" customFormat="1" x14ac:dyDescent="0.3">
      <c r="A28" s="80"/>
      <c r="B28" s="399"/>
      <c r="C28" s="309" t="s">
        <v>34</v>
      </c>
      <c r="D28" s="16">
        <v>9.6297885177087927E-2</v>
      </c>
      <c r="E28" s="261">
        <v>3.2859938015007639E-2</v>
      </c>
      <c r="F28" s="16">
        <v>0.16087758282603115</v>
      </c>
      <c r="G28" s="16">
        <v>0.2230223809446128</v>
      </c>
      <c r="H28" s="16">
        <v>0.11507585677726406</v>
      </c>
      <c r="I28" s="16">
        <v>0.13861758533562418</v>
      </c>
      <c r="J28" s="16">
        <v>-0.63453188621298384</v>
      </c>
      <c r="K28" s="16">
        <v>-0.66036979162996101</v>
      </c>
      <c r="L28" s="16">
        <v>0.77382187361892041</v>
      </c>
      <c r="M28" s="16">
        <v>0.91331304451976614</v>
      </c>
      <c r="N28" s="17">
        <v>0.16935815383342656</v>
      </c>
    </row>
    <row r="29" spans="1:15" x14ac:dyDescent="0.3">
      <c r="B29" s="399"/>
      <c r="C29" s="220" t="s">
        <v>95</v>
      </c>
      <c r="D29" s="281">
        <v>184075.70250000001</v>
      </c>
      <c r="E29" s="310">
        <v>205457.58100000001</v>
      </c>
      <c r="F29" s="281">
        <v>228536.45449999999</v>
      </c>
      <c r="G29" s="281">
        <v>280648.01199999999</v>
      </c>
      <c r="H29" s="281">
        <v>315384.68290000001</v>
      </c>
      <c r="I29" s="281">
        <v>351276.38229999994</v>
      </c>
      <c r="J29" s="281">
        <v>389188.17489999998</v>
      </c>
      <c r="K29" s="281">
        <v>210480.03529999999</v>
      </c>
      <c r="L29" s="281">
        <v>223156.42400000003</v>
      </c>
      <c r="M29" s="281">
        <v>449412.60950000002</v>
      </c>
      <c r="N29" s="282">
        <v>550172.6</v>
      </c>
      <c r="O29"/>
    </row>
    <row r="30" spans="1:15" s="2" customFormat="1" x14ac:dyDescent="0.3">
      <c r="A30" s="80"/>
      <c r="B30" s="399"/>
      <c r="C30" s="309" t="s">
        <v>34</v>
      </c>
      <c r="D30" s="16">
        <v>6.9054438968455312E-2</v>
      </c>
      <c r="E30" s="261">
        <v>0.11615807088933972</v>
      </c>
      <c r="F30" s="16">
        <v>0.11232914058303844</v>
      </c>
      <c r="G30" s="16">
        <v>0.22802295421100971</v>
      </c>
      <c r="H30" s="16">
        <v>0.12377308733617554</v>
      </c>
      <c r="I30" s="16">
        <v>0.11380292495491995</v>
      </c>
      <c r="J30" s="16">
        <v>-0.40081358751797869</v>
      </c>
      <c r="K30" s="16">
        <v>-0.45918183317342098</v>
      </c>
      <c r="L30" s="16">
        <v>6.0226085965503717E-2</v>
      </c>
      <c r="M30" s="16">
        <v>1.0138905322304321</v>
      </c>
      <c r="N30" s="17">
        <v>0.22420374588977787</v>
      </c>
    </row>
    <row r="31" spans="1:15" s="2" customFormat="1" x14ac:dyDescent="0.3">
      <c r="A31" s="80"/>
      <c r="B31" s="399"/>
      <c r="C31" s="309"/>
      <c r="D31" s="16"/>
      <c r="E31" s="261"/>
      <c r="F31" s="16"/>
      <c r="G31" s="16"/>
      <c r="H31" s="16"/>
      <c r="I31" s="16"/>
      <c r="J31" s="16"/>
      <c r="K31" s="16"/>
      <c r="L31" s="16"/>
      <c r="M31" s="16"/>
      <c r="N31" s="17"/>
    </row>
    <row r="32" spans="1:15" ht="27.6" x14ac:dyDescent="0.3">
      <c r="B32" s="399"/>
      <c r="C32" s="272" t="s">
        <v>96</v>
      </c>
      <c r="D32" s="311">
        <v>1262188.4575</v>
      </c>
      <c r="E32" s="312">
        <v>1370849.9140000001</v>
      </c>
      <c r="F32" s="311">
        <v>1556644.6465</v>
      </c>
      <c r="G32" s="311">
        <v>1765816.0668000001</v>
      </c>
      <c r="H32" s="311">
        <v>1942216.5451000002</v>
      </c>
      <c r="I32" s="311">
        <v>2190687.2112999996</v>
      </c>
      <c r="J32" s="311">
        <v>2472345.5296999998</v>
      </c>
      <c r="K32" s="311">
        <v>973660.76600000006</v>
      </c>
      <c r="L32" s="313">
        <v>1367872.9939999999</v>
      </c>
      <c r="M32" s="313">
        <v>2678247.5761000002</v>
      </c>
      <c r="N32" s="314">
        <v>3268883.7650000001</v>
      </c>
      <c r="O32"/>
    </row>
    <row r="33" spans="1:16" s="2" customFormat="1" x14ac:dyDescent="0.3">
      <c r="A33" s="80"/>
      <c r="B33" s="399"/>
      <c r="C33" s="315" t="s">
        <v>34</v>
      </c>
      <c r="D33" s="264">
        <v>4.5980936980549503E-2</v>
      </c>
      <c r="E33" s="316">
        <v>8.6089724441962057E-2</v>
      </c>
      <c r="F33" s="264">
        <v>0.13553251205879269</v>
      </c>
      <c r="G33" s="264">
        <v>0.13437326288328322</v>
      </c>
      <c r="H33" s="264">
        <v>9.9897425114990446E-2</v>
      </c>
      <c r="I33" s="264">
        <v>0.12793149498538847</v>
      </c>
      <c r="J33" s="264">
        <v>-0.55554551056962187</v>
      </c>
      <c r="K33" s="264">
        <v>-0.60617933282240433</v>
      </c>
      <c r="L33" s="264">
        <v>0.40487636121922144</v>
      </c>
      <c r="M33" s="264">
        <v>0.95796509460146573</v>
      </c>
      <c r="N33" s="265">
        <v>0.22053084045354399</v>
      </c>
    </row>
    <row r="34" spans="1:16" x14ac:dyDescent="0.3">
      <c r="B34" s="399"/>
      <c r="C34" s="272" t="s">
        <v>97</v>
      </c>
      <c r="D34" s="311">
        <v>1536714.8825000001</v>
      </c>
      <c r="E34" s="313">
        <v>1680620.7765000004</v>
      </c>
      <c r="F34" s="313">
        <v>1946917.5860000001</v>
      </c>
      <c r="G34" s="313">
        <v>2229382.7140999995</v>
      </c>
      <c r="H34" s="313">
        <v>2469941.9832999995</v>
      </c>
      <c r="I34" s="313">
        <v>2815826.1578999995</v>
      </c>
      <c r="J34" s="313">
        <v>3233867.3539</v>
      </c>
      <c r="K34" s="313">
        <v>1484968.7250999999</v>
      </c>
      <c r="L34" s="313">
        <v>2124848.7160999998</v>
      </c>
      <c r="M34" s="313">
        <v>3833024.2164000007</v>
      </c>
      <c r="N34" s="314">
        <v>4615121.1712999996</v>
      </c>
      <c r="O34"/>
    </row>
    <row r="35" spans="1:16" s="2" customFormat="1" x14ac:dyDescent="0.3">
      <c r="A35" s="80"/>
      <c r="B35" s="400"/>
      <c r="C35" s="317" t="s">
        <v>34</v>
      </c>
      <c r="D35" s="264">
        <v>5.4018542393505564E-2</v>
      </c>
      <c r="E35" s="318">
        <v>9.3645148907445686E-2</v>
      </c>
      <c r="F35" s="318">
        <v>0.15845145628544466</v>
      </c>
      <c r="G35" s="318">
        <v>0.14508324858287014</v>
      </c>
      <c r="H35" s="318">
        <v>0.1079039806304023</v>
      </c>
      <c r="I35" s="318">
        <v>0.14003736805909783</v>
      </c>
      <c r="J35" s="318">
        <v>0.14846129432641164</v>
      </c>
      <c r="K35" s="318">
        <v>-0.54080716288219177</v>
      </c>
      <c r="L35" s="264">
        <v>0.43090469191996594</v>
      </c>
      <c r="M35" s="264">
        <v>0.80390452617032837</v>
      </c>
      <c r="N35" s="265">
        <v>0.20404174634580019</v>
      </c>
    </row>
    <row r="36" spans="1:16" s="107" customFormat="1" ht="16.649999999999999" customHeight="1" x14ac:dyDescent="0.3">
      <c r="A36" s="106"/>
      <c r="B36" s="319"/>
      <c r="C36" s="320" t="s">
        <v>34</v>
      </c>
      <c r="D36" s="321"/>
      <c r="E36" s="321"/>
      <c r="F36" s="321"/>
      <c r="G36" s="321"/>
      <c r="H36" s="321"/>
      <c r="I36" s="321"/>
      <c r="J36" s="321"/>
      <c r="K36" s="321"/>
      <c r="L36" s="321"/>
      <c r="M36" s="321"/>
      <c r="N36" s="321">
        <v>0.42578367504502301</v>
      </c>
      <c r="O36" s="106">
        <v>0.80115125325595993</v>
      </c>
    </row>
    <row r="37" spans="1:16" s="2" customFormat="1" x14ac:dyDescent="0.3">
      <c r="A37" s="80"/>
      <c r="B37" s="394" t="s">
        <v>98</v>
      </c>
      <c r="C37" s="394"/>
      <c r="D37" s="394"/>
      <c r="E37" s="394"/>
      <c r="F37" s="394"/>
      <c r="G37" s="394"/>
      <c r="H37" s="394"/>
      <c r="I37" s="394"/>
      <c r="J37" s="394"/>
      <c r="K37" s="394"/>
      <c r="L37" s="394"/>
      <c r="M37" s="394"/>
      <c r="N37" s="394"/>
      <c r="O37" s="80"/>
      <c r="P37" s="12"/>
    </row>
    <row r="38" spans="1:16" x14ac:dyDescent="0.3">
      <c r="B38" s="394" t="s">
        <v>99</v>
      </c>
      <c r="C38" s="394"/>
      <c r="D38" s="394"/>
      <c r="E38" s="394"/>
      <c r="F38" s="394"/>
      <c r="G38" s="394"/>
      <c r="H38" s="394"/>
      <c r="I38" s="394"/>
      <c r="J38" s="394"/>
      <c r="K38" s="394"/>
      <c r="L38" s="394"/>
      <c r="M38" s="394"/>
      <c r="N38" s="394"/>
    </row>
    <row r="40" spans="1:16" x14ac:dyDescent="0.3">
      <c r="F40" s="81"/>
    </row>
    <row r="41" spans="1:16" x14ac:dyDescent="0.3">
      <c r="B41" s="79"/>
    </row>
  </sheetData>
  <mergeCells count="3">
    <mergeCell ref="B5:B35"/>
    <mergeCell ref="B37:N37"/>
    <mergeCell ref="B38:N38"/>
  </mergeCells>
  <pageMargins left="0.23622047244094488" right="0.23622047244094488" top="0.39370078740157483" bottom="0.39370078740157483" header="0.31496062992125984" footer="0.31496062992125984"/>
  <pageSetup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2:R21"/>
  <sheetViews>
    <sheetView topLeftCell="A11" zoomScaleNormal="100" workbookViewId="0">
      <selection activeCell="B19" sqref="B19:N19"/>
    </sheetView>
  </sheetViews>
  <sheetFormatPr defaultColWidth="8.88671875" defaultRowHeight="14.4" x14ac:dyDescent="0.3"/>
  <cols>
    <col min="1" max="1" width="9.109375" style="3" customWidth="1"/>
    <col min="2" max="2" width="7.44140625" style="3" customWidth="1"/>
    <col min="3" max="3" width="19.5546875" style="3" customWidth="1"/>
    <col min="4" max="14" width="9.88671875" style="3" customWidth="1"/>
    <col min="15" max="18" width="9.109375" style="3" customWidth="1"/>
    <col min="19" max="19" width="9.109375" customWidth="1"/>
  </cols>
  <sheetData>
    <row r="2" spans="1:18" ht="17.25" customHeight="1" x14ac:dyDescent="0.3">
      <c r="B2" s="89" t="s">
        <v>100</v>
      </c>
      <c r="Q2" s="89"/>
    </row>
    <row r="3" spans="1:18" ht="17.25" customHeight="1" x14ac:dyDescent="0.3">
      <c r="B3" s="89"/>
    </row>
    <row r="4" spans="1:18" x14ac:dyDescent="0.3">
      <c r="B4" s="129"/>
      <c r="C4" s="130" t="s">
        <v>56</v>
      </c>
      <c r="D4" s="131">
        <v>2013</v>
      </c>
      <c r="E4" s="131">
        <v>2014</v>
      </c>
      <c r="F4" s="131">
        <v>2015</v>
      </c>
      <c r="G4" s="131">
        <v>2016</v>
      </c>
      <c r="H4" s="131">
        <v>2017</v>
      </c>
      <c r="I4" s="131">
        <v>2018</v>
      </c>
      <c r="J4" s="131">
        <v>2019</v>
      </c>
      <c r="K4" s="132">
        <v>2020</v>
      </c>
      <c r="L4" s="132">
        <v>2021</v>
      </c>
      <c r="M4" s="132">
        <v>2022</v>
      </c>
      <c r="N4" s="133">
        <v>2023</v>
      </c>
      <c r="R4"/>
    </row>
    <row r="5" spans="1:18" ht="27.6" x14ac:dyDescent="0.3">
      <c r="A5" s="14"/>
      <c r="B5" s="403" t="s">
        <v>101</v>
      </c>
      <c r="C5" s="32" t="s">
        <v>58</v>
      </c>
      <c r="D5" s="141">
        <v>2016.5027642060625</v>
      </c>
      <c r="E5" s="141">
        <v>2408.3518983121667</v>
      </c>
      <c r="F5" s="141">
        <v>2675.1733292930071</v>
      </c>
      <c r="G5" s="141">
        <v>2830.8883640934346</v>
      </c>
      <c r="H5" s="141">
        <v>2918.1848312517586</v>
      </c>
      <c r="I5" s="141">
        <v>3115.7953786874878</v>
      </c>
      <c r="J5" s="141">
        <v>3250.9581737006779</v>
      </c>
      <c r="K5" s="141">
        <v>1806.8431711110097</v>
      </c>
      <c r="L5" s="141">
        <v>2584.2314879847654</v>
      </c>
      <c r="M5" s="141">
        <v>3989.6225578933822</v>
      </c>
      <c r="N5" s="180">
        <v>4179.0874957563301</v>
      </c>
      <c r="R5"/>
    </row>
    <row r="6" spans="1:18" x14ac:dyDescent="0.3">
      <c r="A6" s="14"/>
      <c r="B6" s="404"/>
      <c r="C6" s="35" t="s">
        <v>59</v>
      </c>
      <c r="D6" s="141">
        <v>1339.4254965266541</v>
      </c>
      <c r="E6" s="141">
        <v>1577.4675800757072</v>
      </c>
      <c r="F6" s="141">
        <v>1607.44027878464</v>
      </c>
      <c r="G6" s="141">
        <v>1835.9658599366371</v>
      </c>
      <c r="H6" s="141">
        <v>1935.9032364075258</v>
      </c>
      <c r="I6" s="141">
        <v>1949.9105096037108</v>
      </c>
      <c r="J6" s="141">
        <v>1894.9317287255903</v>
      </c>
      <c r="K6" s="141">
        <v>407.81042803533359</v>
      </c>
      <c r="L6" s="141">
        <v>536.09025590164481</v>
      </c>
      <c r="M6" s="141">
        <v>1638.9528743033081</v>
      </c>
      <c r="N6" s="180">
        <v>2202.0234838889851</v>
      </c>
      <c r="R6"/>
    </row>
    <row r="7" spans="1:18" ht="24" customHeight="1" x14ac:dyDescent="0.3">
      <c r="A7" s="14"/>
      <c r="B7" s="404"/>
      <c r="C7" s="35" t="s">
        <v>60</v>
      </c>
      <c r="D7" s="141">
        <v>674.28629239847078</v>
      </c>
      <c r="E7" s="141">
        <v>817.25035157002731</v>
      </c>
      <c r="F7" s="141">
        <v>874.07557518627561</v>
      </c>
      <c r="G7" s="141">
        <v>919.8924625220983</v>
      </c>
      <c r="H7" s="141">
        <v>959.46986550799397</v>
      </c>
      <c r="I7" s="141">
        <v>978.12819760535126</v>
      </c>
      <c r="J7" s="141">
        <v>1095.0733236265733</v>
      </c>
      <c r="K7" s="141">
        <v>628.08151816563941</v>
      </c>
      <c r="L7" s="141">
        <v>848.76319940076166</v>
      </c>
      <c r="M7" s="141">
        <v>1019.0961701572559</v>
      </c>
      <c r="N7" s="180">
        <v>1074.1749072999394</v>
      </c>
      <c r="R7"/>
    </row>
    <row r="8" spans="1:18" ht="24" customHeight="1" x14ac:dyDescent="0.3">
      <c r="A8" s="14"/>
      <c r="B8" s="404"/>
      <c r="C8" s="35" t="s">
        <v>61</v>
      </c>
      <c r="D8" s="141">
        <v>361.78219067386823</v>
      </c>
      <c r="E8" s="141">
        <v>423.17740160586266</v>
      </c>
      <c r="F8" s="141">
        <v>502.09321752308102</v>
      </c>
      <c r="G8" s="141">
        <v>533.98339828584949</v>
      </c>
      <c r="H8" s="141">
        <v>582.63986509686833</v>
      </c>
      <c r="I8" s="141">
        <v>691.7037187342803</v>
      </c>
      <c r="J8" s="141">
        <v>673.92393257733647</v>
      </c>
      <c r="K8" s="141">
        <v>276.99776482709854</v>
      </c>
      <c r="L8" s="141">
        <v>392.92789391075166</v>
      </c>
      <c r="M8" s="141">
        <v>647.33983128376383</v>
      </c>
      <c r="N8" s="180">
        <v>679.30476425852783</v>
      </c>
      <c r="R8"/>
    </row>
    <row r="9" spans="1:18" ht="24" customHeight="1" x14ac:dyDescent="0.3">
      <c r="A9" s="14"/>
      <c r="B9" s="404"/>
      <c r="C9" s="35" t="s">
        <v>62</v>
      </c>
      <c r="D9" s="141">
        <v>986.05511432603362</v>
      </c>
      <c r="E9" s="141">
        <v>1125.3485576710718</v>
      </c>
      <c r="F9" s="141">
        <v>1221.8366288144523</v>
      </c>
      <c r="G9" s="141">
        <v>1294.8282005913097</v>
      </c>
      <c r="H9" s="141">
        <v>1266.0378289900098</v>
      </c>
      <c r="I9" s="141">
        <v>1251.7697227688968</v>
      </c>
      <c r="J9" s="141">
        <v>1392.1590947234374</v>
      </c>
      <c r="K9" s="141">
        <v>733.68409676940121</v>
      </c>
      <c r="L9" s="141">
        <v>1005.9626993219971</v>
      </c>
      <c r="M9" s="141">
        <v>1512.2118452886018</v>
      </c>
      <c r="N9" s="180">
        <v>1516.5967284468168</v>
      </c>
      <c r="R9"/>
    </row>
    <row r="10" spans="1:18" ht="24" customHeight="1" x14ac:dyDescent="0.3">
      <c r="A10" s="14"/>
      <c r="B10" s="405"/>
      <c r="C10" s="60" t="s">
        <v>63</v>
      </c>
      <c r="D10" s="268">
        <v>5378.0518581310889</v>
      </c>
      <c r="E10" s="268">
        <v>6351.595789234836</v>
      </c>
      <c r="F10" s="268">
        <v>6880.6190296014565</v>
      </c>
      <c r="G10" s="268">
        <v>7415.5582854293298</v>
      </c>
      <c r="H10" s="268">
        <v>7662.2356272541565</v>
      </c>
      <c r="I10" s="268">
        <v>7987.3075273997265</v>
      </c>
      <c r="J10" s="268">
        <v>8307.0462533536156</v>
      </c>
      <c r="K10" s="268">
        <v>3853.4169789084822</v>
      </c>
      <c r="L10" s="268">
        <v>5367.9755365199208</v>
      </c>
      <c r="M10" s="268">
        <v>8807.2232789263126</v>
      </c>
      <c r="N10" s="269">
        <v>9651.1873796505988</v>
      </c>
      <c r="R10"/>
    </row>
    <row r="11" spans="1:18" ht="30" customHeight="1" x14ac:dyDescent="0.3">
      <c r="A11" s="14"/>
      <c r="B11" s="403" t="s">
        <v>34</v>
      </c>
      <c r="C11" s="35" t="s">
        <v>58</v>
      </c>
      <c r="D11" s="299">
        <v>-3.332032439222754E-4</v>
      </c>
      <c r="E11" s="299">
        <v>0.19432114900193698</v>
      </c>
      <c r="F11" s="299">
        <v>0.11079005155676613</v>
      </c>
      <c r="G11" s="299">
        <v>5.820745635258695E-2</v>
      </c>
      <c r="H11" s="299">
        <v>3.0837128113414547E-2</v>
      </c>
      <c r="I11" s="299">
        <v>6.7716940105868373E-2</v>
      </c>
      <c r="J11" s="299">
        <v>-0.42010210828667038</v>
      </c>
      <c r="K11" s="299">
        <v>-0.44421211391525905</v>
      </c>
      <c r="L11" s="299">
        <v>0.43024670281469279</v>
      </c>
      <c r="M11" s="299">
        <v>0.54383327362231326</v>
      </c>
      <c r="N11" s="300">
        <v>4.748943919221027E-2</v>
      </c>
      <c r="R11"/>
    </row>
    <row r="12" spans="1:18" ht="23.25" customHeight="1" x14ac:dyDescent="0.3">
      <c r="A12" s="14"/>
      <c r="B12" s="404"/>
      <c r="C12" s="35" t="s">
        <v>59</v>
      </c>
      <c r="D12" s="301">
        <v>2.6340375619215317E-2</v>
      </c>
      <c r="E12" s="301">
        <v>0.17771954033004045</v>
      </c>
      <c r="F12" s="301">
        <v>1.900051645276557E-2</v>
      </c>
      <c r="G12" s="301">
        <v>0.14216738510794413</v>
      </c>
      <c r="H12" s="301">
        <v>5.4433134434394015E-2</v>
      </c>
      <c r="I12" s="301">
        <v>7.2355234149916736E-3</v>
      </c>
      <c r="J12" s="301">
        <v>-0.79085684905702935</v>
      </c>
      <c r="K12" s="301">
        <v>-0.78478885447255631</v>
      </c>
      <c r="L12" s="301">
        <v>0.31455749791468501</v>
      </c>
      <c r="M12" s="301">
        <v>2.057233098831035</v>
      </c>
      <c r="N12" s="186">
        <v>0.34355509448374399</v>
      </c>
      <c r="R12"/>
    </row>
    <row r="13" spans="1:18" ht="23.25" customHeight="1" x14ac:dyDescent="0.3">
      <c r="A13" s="14"/>
      <c r="B13" s="404"/>
      <c r="C13" s="35" t="s">
        <v>60</v>
      </c>
      <c r="D13" s="301">
        <v>4.2236313452970853E-2</v>
      </c>
      <c r="E13" s="301">
        <v>0.21202278732825208</v>
      </c>
      <c r="F13" s="301">
        <v>6.9532210670917305E-2</v>
      </c>
      <c r="G13" s="301">
        <v>5.2417535321311881E-2</v>
      </c>
      <c r="H13" s="301">
        <v>4.3023945296154498E-2</v>
      </c>
      <c r="I13" s="301">
        <v>1.9446501415110617E-2</v>
      </c>
      <c r="J13" s="301">
        <v>-0.35787402949500324</v>
      </c>
      <c r="K13" s="301">
        <v>-0.42644797876583185</v>
      </c>
      <c r="L13" s="301">
        <v>0.35135834259164334</v>
      </c>
      <c r="M13" s="301">
        <v>0.20068373708562248</v>
      </c>
      <c r="N13" s="186">
        <v>5.404665305943035E-2</v>
      </c>
      <c r="R13"/>
    </row>
    <row r="14" spans="1:18" ht="23.25" customHeight="1" x14ac:dyDescent="0.3">
      <c r="A14" s="14"/>
      <c r="B14" s="404"/>
      <c r="C14" s="35" t="s">
        <v>61</v>
      </c>
      <c r="D14" s="301">
        <v>8.2162145404397924E-2</v>
      </c>
      <c r="E14" s="301">
        <v>0.16970213712741788</v>
      </c>
      <c r="F14" s="301">
        <v>0.18648400320468594</v>
      </c>
      <c r="G14" s="301">
        <v>6.3514462354398393E-2</v>
      </c>
      <c r="H14" s="301">
        <v>9.1119811902789394E-2</v>
      </c>
      <c r="I14" s="301">
        <v>0.18718913718559116</v>
      </c>
      <c r="J14" s="301">
        <v>-0.59954275606040519</v>
      </c>
      <c r="K14" s="301">
        <v>-0.58897769994937588</v>
      </c>
      <c r="L14" s="301">
        <v>0.41852369875986728</v>
      </c>
      <c r="M14" s="301">
        <v>0.64747741587111252</v>
      </c>
      <c r="N14" s="186">
        <v>4.937890645686549E-2</v>
      </c>
      <c r="R14"/>
    </row>
    <row r="15" spans="1:18" ht="23.25" customHeight="1" x14ac:dyDescent="0.3">
      <c r="A15" s="14"/>
      <c r="B15" s="404"/>
      <c r="C15" s="35" t="s">
        <v>62</v>
      </c>
      <c r="D15" s="303">
        <v>3.5935797168555883E-3</v>
      </c>
      <c r="E15" s="303">
        <v>0.14126334453449396</v>
      </c>
      <c r="F15" s="303">
        <v>8.5740609418884617E-2</v>
      </c>
      <c r="G15" s="303">
        <v>5.9739223768140892E-2</v>
      </c>
      <c r="H15" s="303">
        <v>-2.2234896944747007E-2</v>
      </c>
      <c r="I15" s="303">
        <v>-1.1269889330633553E-2</v>
      </c>
      <c r="J15" s="303">
        <v>-0.41388253492303484</v>
      </c>
      <c r="K15" s="303">
        <v>-0.47298832471790664</v>
      </c>
      <c r="L15" s="303">
        <v>0.37111149573979896</v>
      </c>
      <c r="M15" s="303">
        <v>0.50324842691265648</v>
      </c>
      <c r="N15" s="304">
        <v>2.899648731013782E-3</v>
      </c>
      <c r="R15"/>
    </row>
    <row r="16" spans="1:18" ht="23.25" customHeight="1" x14ac:dyDescent="0.3">
      <c r="A16" s="14"/>
      <c r="B16" s="405"/>
      <c r="C16" s="60" t="s">
        <v>63</v>
      </c>
      <c r="D16" s="229">
        <v>1.7409563718518539E-2</v>
      </c>
      <c r="E16" s="229">
        <v>0.18102167044593376</v>
      </c>
      <c r="F16" s="229">
        <v>8.3289815334793404E-2</v>
      </c>
      <c r="G16" s="229">
        <v>7.7745803615413722E-2</v>
      </c>
      <c r="H16" s="229">
        <v>3.32648375658402E-2</v>
      </c>
      <c r="I16" s="229">
        <v>4.2425202768407111E-2</v>
      </c>
      <c r="J16" s="229">
        <v>-0.51755745403695941</v>
      </c>
      <c r="K16" s="229">
        <v>-0.53612669757883802</v>
      </c>
      <c r="L16" s="229">
        <v>0.39304299687817634</v>
      </c>
      <c r="M16" s="229">
        <v>0.64069735769251834</v>
      </c>
      <c r="N16" s="230">
        <v>9.5826354572354333E-2</v>
      </c>
      <c r="R16"/>
    </row>
    <row r="17" spans="2:14" ht="15.6" customHeight="1" x14ac:dyDescent="0.3">
      <c r="B17" s="90"/>
      <c r="C17" s="91"/>
      <c r="D17" s="305"/>
      <c r="E17" s="250"/>
      <c r="F17" s="250"/>
      <c r="G17" s="250"/>
      <c r="H17" s="250"/>
      <c r="I17" s="250"/>
      <c r="J17" s="250"/>
      <c r="K17" s="250"/>
      <c r="L17" s="250"/>
      <c r="M17" s="250"/>
      <c r="N17" s="250"/>
    </row>
    <row r="18" spans="2:14" x14ac:dyDescent="0.3">
      <c r="B18" s="394" t="s">
        <v>98</v>
      </c>
      <c r="C18" s="394"/>
      <c r="D18" s="394"/>
      <c r="E18" s="394"/>
      <c r="F18" s="394"/>
      <c r="G18" s="394"/>
      <c r="H18" s="394"/>
      <c r="I18" s="394"/>
      <c r="J18" s="394"/>
      <c r="K18" s="394"/>
      <c r="L18" s="394"/>
      <c r="M18" s="394"/>
      <c r="N18" s="394"/>
    </row>
    <row r="19" spans="2:14" x14ac:dyDescent="0.3">
      <c r="B19" s="394" t="s">
        <v>102</v>
      </c>
      <c r="C19" s="394"/>
      <c r="D19" s="394"/>
      <c r="E19" s="394"/>
      <c r="F19" s="394"/>
      <c r="G19" s="394"/>
      <c r="H19" s="394"/>
      <c r="I19" s="394"/>
      <c r="J19" s="394"/>
      <c r="K19" s="394"/>
      <c r="L19" s="394"/>
      <c r="M19" s="394"/>
      <c r="N19" s="394"/>
    </row>
    <row r="21" spans="2:14" x14ac:dyDescent="0.3">
      <c r="B21" s="79"/>
    </row>
  </sheetData>
  <mergeCells count="4">
    <mergeCell ref="B5:B10"/>
    <mergeCell ref="B11:B16"/>
    <mergeCell ref="B19:N19"/>
    <mergeCell ref="B18:N18"/>
  </mergeCells>
  <pageMargins left="0.23622047244094488" right="0.23622047244094488" top="0.39370078740157483" bottom="0.39370078740157483" header="0.31496062992125984" footer="0.31496062992125984"/>
  <pageSetup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2:Q21"/>
  <sheetViews>
    <sheetView zoomScaleNormal="100" workbookViewId="0">
      <selection activeCell="G7" sqref="G7"/>
    </sheetView>
  </sheetViews>
  <sheetFormatPr defaultColWidth="8.88671875" defaultRowHeight="14.4" x14ac:dyDescent="0.3"/>
  <cols>
    <col min="1" max="1" width="9.109375" style="3" customWidth="1"/>
    <col min="2" max="2" width="21.5546875" style="3" customWidth="1"/>
    <col min="3" max="13" width="8.5546875" style="3" customWidth="1"/>
    <col min="14" max="17" width="9.109375" style="3" customWidth="1"/>
  </cols>
  <sheetData>
    <row r="2" spans="1:17" ht="17.25" customHeight="1" x14ac:dyDescent="0.3">
      <c r="B2" s="89" t="s">
        <v>103</v>
      </c>
      <c r="P2" s="89"/>
    </row>
    <row r="3" spans="1:17" ht="17.25" customHeight="1" x14ac:dyDescent="0.3">
      <c r="B3" s="89"/>
    </row>
    <row r="4" spans="1:17" x14ac:dyDescent="0.3">
      <c r="B4" s="295" t="s">
        <v>56</v>
      </c>
      <c r="C4" s="131">
        <v>2013</v>
      </c>
      <c r="D4" s="131">
        <v>2014</v>
      </c>
      <c r="E4" s="131">
        <v>2015</v>
      </c>
      <c r="F4" s="131">
        <v>2016</v>
      </c>
      <c r="G4" s="131">
        <v>2017</v>
      </c>
      <c r="H4" s="131">
        <v>2018</v>
      </c>
      <c r="I4" s="131">
        <v>2019</v>
      </c>
      <c r="J4" s="132">
        <v>2020</v>
      </c>
      <c r="K4" s="132">
        <v>2021</v>
      </c>
      <c r="L4" s="132">
        <v>2022</v>
      </c>
      <c r="M4" s="133">
        <v>2023</v>
      </c>
      <c r="Q4"/>
    </row>
    <row r="5" spans="1:17" ht="27.6" x14ac:dyDescent="0.3">
      <c r="A5" s="14"/>
      <c r="B5" s="32" t="s">
        <v>58</v>
      </c>
      <c r="C5" s="147">
        <v>69.101269481312514</v>
      </c>
      <c r="D5" s="147">
        <v>82.529107564413636</v>
      </c>
      <c r="E5" s="147">
        <v>91.672511646408921</v>
      </c>
      <c r="F5" s="147">
        <v>97.008535366799293</v>
      </c>
      <c r="G5" s="147">
        <v>100</v>
      </c>
      <c r="H5" s="147">
        <v>106.77169401058684</v>
      </c>
      <c r="I5" s="147">
        <v>111.40343609784908</v>
      </c>
      <c r="J5" s="147">
        <v>61.916680251400059</v>
      </c>
      <c r="K5" s="147">
        <v>88.556127778796537</v>
      </c>
      <c r="L5" s="147">
        <v>136.71589664805532</v>
      </c>
      <c r="M5" s="148">
        <v>143.20845790853164</v>
      </c>
      <c r="Q5"/>
    </row>
    <row r="6" spans="1:17" x14ac:dyDescent="0.3">
      <c r="A6" s="14"/>
      <c r="B6" s="35" t="s">
        <v>59</v>
      </c>
      <c r="C6" s="139">
        <v>69.188659398712446</v>
      </c>
      <c r="D6" s="139">
        <v>81.484836143103351</v>
      </c>
      <c r="E6" s="139">
        <v>83.033090112891301</v>
      </c>
      <c r="F6" s="139">
        <v>94.837687411673357</v>
      </c>
      <c r="G6" s="139">
        <v>100</v>
      </c>
      <c r="H6" s="139">
        <v>100.72355234149917</v>
      </c>
      <c r="I6" s="139">
        <v>97.883597335269371</v>
      </c>
      <c r="J6" s="139">
        <v>21.065641110870363</v>
      </c>
      <c r="K6" s="139">
        <v>27.691996470674468</v>
      </c>
      <c r="L6" s="139">
        <v>84.660888182858187</v>
      </c>
      <c r="M6" s="66">
        <v>113.74656762159772</v>
      </c>
      <c r="Q6"/>
    </row>
    <row r="7" spans="1:17" ht="22.5" customHeight="1" x14ac:dyDescent="0.3">
      <c r="A7" s="14"/>
      <c r="B7" s="296" t="s">
        <v>60</v>
      </c>
      <c r="C7" s="139">
        <v>70.27696404425042</v>
      </c>
      <c r="D7" s="139">
        <v>85.177281845879733</v>
      </c>
      <c r="E7" s="139">
        <v>91.099846551563544</v>
      </c>
      <c r="F7" s="139">
        <v>95.875075975946217</v>
      </c>
      <c r="G7" s="139">
        <v>100</v>
      </c>
      <c r="H7" s="139">
        <v>101.94465014151106</v>
      </c>
      <c r="I7" s="139">
        <v>114.13316488546346</v>
      </c>
      <c r="J7" s="139">
        <v>65.461307409910148</v>
      </c>
      <c r="K7" s="139">
        <v>88.461683885338246</v>
      </c>
      <c r="L7" s="139">
        <v>106.21450519633491</v>
      </c>
      <c r="M7" s="66">
        <v>111.95504370856031</v>
      </c>
      <c r="Q7"/>
    </row>
    <row r="8" spans="1:17" ht="22.5" customHeight="1" x14ac:dyDescent="0.3">
      <c r="A8" s="14"/>
      <c r="B8" s="35" t="s">
        <v>61</v>
      </c>
      <c r="C8" s="139">
        <v>62.093621179477509</v>
      </c>
      <c r="D8" s="139">
        <v>72.631041395615142</v>
      </c>
      <c r="E8" s="139">
        <v>86.175568751994717</v>
      </c>
      <c r="F8" s="139">
        <v>91.648963669362146</v>
      </c>
      <c r="G8" s="139">
        <v>100</v>
      </c>
      <c r="H8" s="139">
        <v>118.71891371855912</v>
      </c>
      <c r="I8" s="139">
        <v>115.66732263767969</v>
      </c>
      <c r="J8" s="139">
        <v>47.541848991236726</v>
      </c>
      <c r="K8" s="139">
        <v>67.439239476932187</v>
      </c>
      <c r="L8" s="139">
        <v>111.10462398176936</v>
      </c>
      <c r="M8" s="66">
        <v>116.59084881629036</v>
      </c>
      <c r="Q8"/>
    </row>
    <row r="9" spans="1:17" ht="22.5" customHeight="1" x14ac:dyDescent="0.3">
      <c r="A9" s="14"/>
      <c r="B9" s="35" t="s">
        <v>62</v>
      </c>
      <c r="C9" s="139">
        <v>77.88512252534079</v>
      </c>
      <c r="D9" s="139">
        <v>88.887435422749277</v>
      </c>
      <c r="E9" s="139">
        <v>96.508698305577539</v>
      </c>
      <c r="F9" s="139">
        <v>102.27405302922644</v>
      </c>
      <c r="G9" s="139">
        <v>100</v>
      </c>
      <c r="H9" s="139">
        <v>98.873011066936641</v>
      </c>
      <c r="I9" s="139">
        <v>109.96188761863787</v>
      </c>
      <c r="J9" s="139">
        <v>57.951198611079626</v>
      </c>
      <c r="K9" s="139">
        <v>79.457554607551543</v>
      </c>
      <c r="L9" s="139">
        <v>119.44444397012836</v>
      </c>
      <c r="M9" s="66">
        <v>119.79079090051299</v>
      </c>
      <c r="Q9"/>
    </row>
    <row r="10" spans="1:17" ht="22.5" customHeight="1" x14ac:dyDescent="0.3">
      <c r="B10" s="18" t="s">
        <v>77</v>
      </c>
      <c r="C10" s="210">
        <v>70.189069088421803</v>
      </c>
      <c r="D10" s="210">
        <v>82.894811621852952</v>
      </c>
      <c r="E10" s="210">
        <v>89.799105174049572</v>
      </c>
      <c r="F10" s="210">
        <v>96.780608769751112</v>
      </c>
      <c r="G10" s="210">
        <v>100</v>
      </c>
      <c r="H10" s="210">
        <v>104.24252027684071</v>
      </c>
      <c r="I10" s="210">
        <v>108.41543718397151</v>
      </c>
      <c r="J10" s="210">
        <v>50.291026879962907</v>
      </c>
      <c r="K10" s="210">
        <v>70.057562800944453</v>
      </c>
      <c r="L10" s="210">
        <v>114.94325817388722</v>
      </c>
      <c r="M10" s="211">
        <v>125.95785158735981</v>
      </c>
      <c r="Q10"/>
    </row>
    <row r="11" spans="1:17" ht="14.4" customHeight="1" x14ac:dyDescent="0.3">
      <c r="B11" s="92"/>
      <c r="C11" s="297"/>
      <c r="D11" s="297"/>
      <c r="E11" s="297"/>
      <c r="F11" s="25"/>
      <c r="G11" s="297"/>
      <c r="H11" s="297"/>
      <c r="I11" s="297"/>
      <c r="J11" s="297"/>
      <c r="K11" s="297"/>
      <c r="L11" s="297"/>
      <c r="M11" s="297"/>
    </row>
    <row r="12" spans="1:17" x14ac:dyDescent="0.3">
      <c r="B12" s="394" t="s">
        <v>104</v>
      </c>
      <c r="C12" s="394"/>
      <c r="D12" s="394"/>
      <c r="E12" s="394"/>
      <c r="F12" s="394"/>
      <c r="G12" s="394"/>
      <c r="H12" s="394"/>
      <c r="I12" s="394"/>
      <c r="J12" s="394"/>
      <c r="K12" s="394"/>
      <c r="L12" s="394"/>
      <c r="M12" s="394"/>
    </row>
    <row r="13" spans="1:17" x14ac:dyDescent="0.3">
      <c r="B13" s="394" t="s">
        <v>102</v>
      </c>
      <c r="C13" s="394"/>
      <c r="D13" s="394"/>
      <c r="E13" s="394"/>
      <c r="F13" s="394"/>
      <c r="G13" s="394"/>
      <c r="H13" s="394"/>
      <c r="I13" s="394"/>
      <c r="J13" s="394"/>
      <c r="K13" s="394"/>
      <c r="L13" s="394"/>
      <c r="M13" s="394"/>
    </row>
    <row r="14" spans="1:17" x14ac:dyDescent="0.3">
      <c r="B14" s="24"/>
    </row>
    <row r="17" spans="3:13" x14ac:dyDescent="0.3">
      <c r="C17" s="77"/>
      <c r="D17" s="77"/>
      <c r="E17" s="77"/>
      <c r="F17" s="77"/>
      <c r="G17" s="77"/>
      <c r="H17" s="77"/>
      <c r="I17" s="77"/>
      <c r="J17" s="77"/>
      <c r="K17" s="77"/>
      <c r="L17" s="77"/>
      <c r="M17" s="77"/>
    </row>
    <row r="18" spans="3:13" x14ac:dyDescent="0.3">
      <c r="C18" s="77"/>
      <c r="D18" s="77"/>
      <c r="E18" s="77"/>
      <c r="F18" s="77"/>
      <c r="G18" s="77"/>
      <c r="H18" s="77"/>
      <c r="I18" s="77"/>
      <c r="J18" s="77"/>
      <c r="K18" s="77"/>
      <c r="L18" s="77"/>
      <c r="M18" s="77"/>
    </row>
    <row r="19" spans="3:13" x14ac:dyDescent="0.3">
      <c r="C19" s="77"/>
      <c r="D19" s="77"/>
      <c r="E19" s="77"/>
      <c r="F19" s="77"/>
      <c r="G19" s="77"/>
      <c r="H19" s="77"/>
      <c r="I19" s="77"/>
      <c r="J19" s="77"/>
      <c r="K19" s="77"/>
      <c r="L19" s="77"/>
      <c r="M19" s="77"/>
    </row>
    <row r="20" spans="3:13" x14ac:dyDescent="0.3">
      <c r="C20" s="77"/>
      <c r="D20" s="77"/>
      <c r="E20" s="77"/>
      <c r="F20" s="77"/>
      <c r="G20" s="77"/>
      <c r="H20" s="77"/>
      <c r="I20" s="77"/>
      <c r="J20" s="77"/>
      <c r="K20" s="77"/>
      <c r="L20" s="77"/>
      <c r="M20" s="77"/>
    </row>
    <row r="21" spans="3:13" x14ac:dyDescent="0.3">
      <c r="C21" s="78"/>
      <c r="D21" s="78"/>
      <c r="E21" s="78"/>
      <c r="F21" s="78"/>
      <c r="G21" s="78"/>
      <c r="H21" s="78"/>
      <c r="I21" s="78"/>
      <c r="J21" s="78"/>
      <c r="K21" s="78"/>
      <c r="L21" s="78"/>
      <c r="M21" s="78"/>
    </row>
  </sheetData>
  <mergeCells count="2">
    <mergeCell ref="B12:M12"/>
    <mergeCell ref="B13:M13"/>
  </mergeCells>
  <pageMargins left="0.23622047244094488" right="0.23622047244094488" top="0.39370078740157483" bottom="0.39370078740157483" header="0.31496062992125984" footer="0.31496062992125984"/>
  <pageSetup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56975931115C42B154129ACF64F69B" ma:contentTypeVersion="11" ma:contentTypeDescription="Create a new document." ma:contentTypeScope="" ma:versionID="213734646341d14365a4780b01cfbcd9">
  <xsd:schema xmlns:xsd="http://www.w3.org/2001/XMLSchema" xmlns:xs="http://www.w3.org/2001/XMLSchema" xmlns:p="http://schemas.microsoft.com/office/2006/metadata/properties" xmlns:ns3="40ccca9c-0b7e-4ba6-a758-0e8a1fa03b03" xmlns:ns4="6dacf12f-1e0d-46b0-91bd-702888a65233" targetNamespace="http://schemas.microsoft.com/office/2006/metadata/properties" ma:root="true" ma:fieldsID="6631c47ab9395cf7938a651de9d9b504" ns3:_="" ns4:_="">
    <xsd:import namespace="40ccca9c-0b7e-4ba6-a758-0e8a1fa03b03"/>
    <xsd:import namespace="6dacf12f-1e0d-46b0-91bd-702888a6523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ObjectDetectorVersions" minOccurs="0"/>
                <xsd:element ref="ns3:MediaServiceAutoTags" minOccurs="0"/>
                <xsd:element ref="ns3:MediaLengthInSeconds" minOccurs="0"/>
                <xsd:element ref="ns3:_activity"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ccca9c-0b7e-4ba6-a758-0e8a1fa03b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_activity" ma:index="14" nillable="true" ma:displayName="_activity" ma:hidden="true" ma:internalName="_activity">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acf12f-1e0d-46b0-91bd-702888a6523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0ccca9c-0b7e-4ba6-a758-0e8a1fa03b0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17A06C-3009-4874-8ED6-6AD04070DA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ccca9c-0b7e-4ba6-a758-0e8a1fa03b03"/>
    <ds:schemaRef ds:uri="6dacf12f-1e0d-46b0-91bd-702888a652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FAD22A-4844-436E-84D4-3F53A2A28BCF}">
  <ds:schemaRefs>
    <ds:schemaRef ds:uri="http://schemas.microsoft.com/office/2006/metadata/properties"/>
    <ds:schemaRef ds:uri="http://schemas.microsoft.com/office/infopath/2007/PartnerControls"/>
    <ds:schemaRef ds:uri="40ccca9c-0b7e-4ba6-a758-0e8a1fa03b03"/>
  </ds:schemaRefs>
</ds:datastoreItem>
</file>

<file path=customXml/itemProps3.xml><?xml version="1.0" encoding="utf-8"?>
<ds:datastoreItem xmlns:ds="http://schemas.openxmlformats.org/officeDocument/2006/customXml" ds:itemID="{AD912DDA-DBD7-4327-990A-A8EDAE340F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2023 Value of Tourism</vt:lpstr>
      <vt:lpstr>Table of Contents</vt:lpstr>
      <vt:lpstr>Notes</vt:lpstr>
      <vt:lpstr>1_ Summary</vt:lpstr>
      <vt:lpstr>2_Revenue by Sector </vt:lpstr>
      <vt:lpstr>3_Export Revenue </vt:lpstr>
      <vt:lpstr>4_Room Revenue by Com. </vt:lpstr>
      <vt:lpstr>5_GDP by Sector</vt:lpstr>
      <vt:lpstr>6_Indexed GDP by Sector</vt:lpstr>
      <vt:lpstr>7_GDP by Primary Resource</vt:lpstr>
      <vt:lpstr>8_Tourism Price Index</vt:lpstr>
      <vt:lpstr>9_Establishment by Size</vt:lpstr>
      <vt:lpstr>10_Establisment by Sector</vt:lpstr>
      <vt:lpstr>11_Establishment by Region</vt:lpstr>
      <vt:lpstr>12_Employment by Sector</vt:lpstr>
      <vt:lpstr>13_Wages &amp; Salaries by Sector</vt:lpstr>
      <vt:lpstr>14_Domestic Visitor Volume</vt:lpstr>
      <vt:lpstr>15_Domestic Expenditures</vt:lpstr>
      <vt:lpstr>16_Int. Visitor Volume</vt:lpstr>
      <vt:lpstr>17_Int. Volume % Change </vt:lpstr>
      <vt:lpstr>18_Int. Expenditures</vt:lpstr>
      <vt:lpstr>19_Int. Expenditures % Change</vt:lpstr>
    </vt:vector>
  </TitlesOfParts>
  <Manager/>
  <Company>Province of British Columbia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Hondas, Andrea DBC:EX;Destination BC</dc:creator>
  <cp:keywords/>
  <dc:description/>
  <cp:lastModifiedBy>Wright, David DBC:EX</cp:lastModifiedBy>
  <cp:revision/>
  <dcterms:created xsi:type="dcterms:W3CDTF">2018-07-19T21:00:52Z</dcterms:created>
  <dcterms:modified xsi:type="dcterms:W3CDTF">2025-02-20T23:41:07Z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0x0101006256975931115C42B154129ACF64F69B</vt:lpwstr>
  </property>
</Properties>
</file>